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8035" windowHeight="11880"/>
  </bookViews>
  <sheets>
    <sheet name="貸借対照表1903" sheetId="1" r:id="rId1"/>
  </sheets>
  <definedNames>
    <definedName name="_xlnm.Print_Area" localSheetId="0">貸借対照表1903!$A$1:$M$56</definedName>
  </definedNames>
  <calcPr calcId="145621"/>
</workbook>
</file>

<file path=xl/calcChain.xml><?xml version="1.0" encoding="utf-8"?>
<calcChain xmlns="http://schemas.openxmlformats.org/spreadsheetml/2006/main">
  <c r="L54" i="1" l="1"/>
  <c r="I54" i="1"/>
  <c r="F54" i="1"/>
  <c r="L53" i="1"/>
  <c r="L48" i="1"/>
  <c r="I44" i="1"/>
  <c r="F44" i="1"/>
  <c r="L43" i="1"/>
  <c r="L42" i="1"/>
  <c r="L44" i="1" s="1"/>
  <c r="I40" i="1"/>
  <c r="I45" i="1" s="1"/>
  <c r="I55" i="1" s="1"/>
  <c r="F40" i="1"/>
  <c r="F45" i="1" s="1"/>
  <c r="F55" i="1" s="1"/>
  <c r="L39" i="1"/>
  <c r="L38" i="1"/>
  <c r="L37" i="1"/>
  <c r="L36" i="1"/>
  <c r="L35" i="1"/>
  <c r="L40" i="1" s="1"/>
  <c r="I30" i="1"/>
  <c r="F30" i="1"/>
  <c r="L29" i="1"/>
  <c r="L28" i="1"/>
  <c r="L30" i="1" s="1"/>
  <c r="L27" i="1"/>
  <c r="L26" i="1"/>
  <c r="L25" i="1"/>
  <c r="I23" i="1"/>
  <c r="F23" i="1"/>
  <c r="L22" i="1"/>
  <c r="L21" i="1"/>
  <c r="L23" i="1" s="1"/>
  <c r="I19" i="1"/>
  <c r="I31" i="1" s="1"/>
  <c r="I32" i="1" s="1"/>
  <c r="F19" i="1"/>
  <c r="F31" i="1" s="1"/>
  <c r="F32" i="1" s="1"/>
  <c r="F57" i="1" s="1"/>
  <c r="L18" i="1"/>
  <c r="L19" i="1" s="1"/>
  <c r="I15" i="1"/>
  <c r="F15" i="1"/>
  <c r="L14" i="1"/>
  <c r="L13" i="1"/>
  <c r="L12" i="1"/>
  <c r="L11" i="1"/>
  <c r="L10" i="1"/>
  <c r="L9" i="1"/>
  <c r="L15" i="1" s="1"/>
  <c r="L45" i="1" l="1"/>
  <c r="L32" i="1"/>
  <c r="L51" i="1" s="1"/>
  <c r="L31" i="1"/>
  <c r="L55" i="1" l="1"/>
</calcChain>
</file>

<file path=xl/sharedStrings.xml><?xml version="1.0" encoding="utf-8"?>
<sst xmlns="http://schemas.openxmlformats.org/spreadsheetml/2006/main" count="85" uniqueCount="58">
  <si>
    <t>貸　 借 　対 　照 　表</t>
    <rPh sb="0" eb="1">
      <t>カシ</t>
    </rPh>
    <rPh sb="3" eb="4">
      <t>シャク</t>
    </rPh>
    <rPh sb="6" eb="7">
      <t>タイ</t>
    </rPh>
    <rPh sb="9" eb="10">
      <t>テル</t>
    </rPh>
    <rPh sb="12" eb="13">
      <t>オモテ</t>
    </rPh>
    <phoneticPr fontId="6"/>
  </si>
  <si>
    <t>平成３１年３月３１日現在</t>
    <rPh sb="4" eb="5">
      <t>ネン</t>
    </rPh>
    <phoneticPr fontId="6"/>
  </si>
  <si>
    <t>（単位：円）</t>
    <rPh sb="0" eb="6">
      <t>タンイ</t>
    </rPh>
    <phoneticPr fontId="6"/>
  </si>
  <si>
    <t>科　　　目　　</t>
    <rPh sb="0" eb="5">
      <t>カモク</t>
    </rPh>
    <phoneticPr fontId="6"/>
  </si>
  <si>
    <t>当年度</t>
    <rPh sb="0" eb="3">
      <t>トウネンド</t>
    </rPh>
    <phoneticPr fontId="6"/>
  </si>
  <si>
    <t>前年度</t>
    <rPh sb="0" eb="3">
      <t>ゼンネンド</t>
    </rPh>
    <phoneticPr fontId="6"/>
  </si>
  <si>
    <t>増　減</t>
    <rPh sb="0" eb="1">
      <t>ゾウ</t>
    </rPh>
    <rPh sb="2" eb="3">
      <t>ゲン</t>
    </rPh>
    <phoneticPr fontId="6"/>
  </si>
  <si>
    <t>Ⅰ　資産の部</t>
    <rPh sb="2" eb="4">
      <t>シサン</t>
    </rPh>
    <rPh sb="5" eb="6">
      <t>ブ</t>
    </rPh>
    <phoneticPr fontId="6"/>
  </si>
  <si>
    <t>１．流動資産</t>
    <phoneticPr fontId="6"/>
  </si>
  <si>
    <t>現金及び預金</t>
    <rPh sb="0" eb="2">
      <t>ゲンキン</t>
    </rPh>
    <rPh sb="2" eb="3">
      <t>オヨ</t>
    </rPh>
    <rPh sb="4" eb="6">
      <t>ヨキン</t>
    </rPh>
    <phoneticPr fontId="6"/>
  </si>
  <si>
    <t>売掛金</t>
    <rPh sb="0" eb="2">
      <t>ウリカケ</t>
    </rPh>
    <rPh sb="2" eb="3">
      <t>キン</t>
    </rPh>
    <phoneticPr fontId="6"/>
  </si>
  <si>
    <t>未収金</t>
    <rPh sb="0" eb="3">
      <t>ミシュウキン</t>
    </rPh>
    <phoneticPr fontId="6"/>
  </si>
  <si>
    <t>商品</t>
    <rPh sb="0" eb="2">
      <t>ショウヒン</t>
    </rPh>
    <phoneticPr fontId="6"/>
  </si>
  <si>
    <t>前払金</t>
    <rPh sb="0" eb="2">
      <t>マエバラ</t>
    </rPh>
    <rPh sb="2" eb="3">
      <t>キン</t>
    </rPh>
    <phoneticPr fontId="6"/>
  </si>
  <si>
    <t>その他資産</t>
    <rPh sb="2" eb="3">
      <t>タ</t>
    </rPh>
    <rPh sb="3" eb="5">
      <t>シサン</t>
    </rPh>
    <phoneticPr fontId="6"/>
  </si>
  <si>
    <t xml:space="preserve"> </t>
    <phoneticPr fontId="6"/>
  </si>
  <si>
    <t>流動資産合計</t>
    <phoneticPr fontId="6"/>
  </si>
  <si>
    <t>２．固定資産</t>
    <rPh sb="2" eb="6">
      <t>コテイシサン</t>
    </rPh>
    <phoneticPr fontId="6"/>
  </si>
  <si>
    <t>（１）基本財産</t>
    <rPh sb="3" eb="5">
      <t>キホン</t>
    </rPh>
    <rPh sb="5" eb="7">
      <t>ザイサン</t>
    </rPh>
    <phoneticPr fontId="6"/>
  </si>
  <si>
    <t>基本財産合計</t>
    <phoneticPr fontId="6"/>
  </si>
  <si>
    <t>（１）特定資産</t>
    <rPh sb="3" eb="5">
      <t>トクテイ</t>
    </rPh>
    <rPh sb="5" eb="7">
      <t>シサン</t>
    </rPh>
    <phoneticPr fontId="6"/>
  </si>
  <si>
    <t>修繕積立金</t>
    <rPh sb="0" eb="2">
      <t>シュウゼン</t>
    </rPh>
    <rPh sb="2" eb="4">
      <t>ツミタテ</t>
    </rPh>
    <rPh sb="4" eb="5">
      <t>キン</t>
    </rPh>
    <phoneticPr fontId="6"/>
  </si>
  <si>
    <t>退職給付引当資産</t>
    <rPh sb="0" eb="2">
      <t>タイショク</t>
    </rPh>
    <rPh sb="2" eb="4">
      <t>キュウフ</t>
    </rPh>
    <rPh sb="4" eb="6">
      <t>ヒキアテ</t>
    </rPh>
    <rPh sb="6" eb="8">
      <t>シサン</t>
    </rPh>
    <phoneticPr fontId="6"/>
  </si>
  <si>
    <t>特定資産合計</t>
    <phoneticPr fontId="6"/>
  </si>
  <si>
    <t>（２）その他固定資産</t>
    <rPh sb="5" eb="6">
      <t>タ</t>
    </rPh>
    <rPh sb="6" eb="10">
      <t>コテイシサン</t>
    </rPh>
    <phoneticPr fontId="6"/>
  </si>
  <si>
    <t>建物附属設備</t>
    <rPh sb="0" eb="2">
      <t>タテモノ</t>
    </rPh>
    <rPh sb="2" eb="4">
      <t>フゾク</t>
    </rPh>
    <rPh sb="4" eb="6">
      <t>セツビ</t>
    </rPh>
    <phoneticPr fontId="6"/>
  </si>
  <si>
    <t>車両運搬具</t>
    <rPh sb="0" eb="2">
      <t>シャリョウ</t>
    </rPh>
    <rPh sb="2" eb="4">
      <t>ウンパン</t>
    </rPh>
    <rPh sb="4" eb="5">
      <t>グ</t>
    </rPh>
    <phoneticPr fontId="6"/>
  </si>
  <si>
    <t>什器備品</t>
    <rPh sb="0" eb="2">
      <t>ジュウキ</t>
    </rPh>
    <rPh sb="2" eb="4">
      <t>ビヒン</t>
    </rPh>
    <phoneticPr fontId="6"/>
  </si>
  <si>
    <t>リース資産</t>
    <rPh sb="3" eb="5">
      <t>シサン</t>
    </rPh>
    <phoneticPr fontId="6"/>
  </si>
  <si>
    <t>ソフトウエア</t>
    <phoneticPr fontId="6"/>
  </si>
  <si>
    <t xml:space="preserve">  　</t>
    <phoneticPr fontId="6"/>
  </si>
  <si>
    <t>その他固定資産合計</t>
    <rPh sb="2" eb="3">
      <t>タ</t>
    </rPh>
    <phoneticPr fontId="6"/>
  </si>
  <si>
    <t>固定資産合計</t>
    <phoneticPr fontId="6"/>
  </si>
  <si>
    <t>資　産　合　計</t>
    <phoneticPr fontId="6"/>
  </si>
  <si>
    <t>Ⅱ　負債の部</t>
    <rPh sb="2" eb="4">
      <t>フサイ</t>
    </rPh>
    <rPh sb="5" eb="6">
      <t>ブ</t>
    </rPh>
    <phoneticPr fontId="6"/>
  </si>
  <si>
    <t>１．流動負債</t>
    <phoneticPr fontId="6"/>
  </si>
  <si>
    <t>未払金</t>
    <rPh sb="0" eb="2">
      <t>ミハラ</t>
    </rPh>
    <rPh sb="2" eb="3">
      <t>キン</t>
    </rPh>
    <phoneticPr fontId="6"/>
  </si>
  <si>
    <t>未払消費税等</t>
    <rPh sb="0" eb="2">
      <t>ミハラ</t>
    </rPh>
    <rPh sb="2" eb="5">
      <t>ショウヒゼイ</t>
    </rPh>
    <rPh sb="5" eb="6">
      <t>トウ</t>
    </rPh>
    <phoneticPr fontId="6"/>
  </si>
  <si>
    <t>預り金</t>
    <rPh sb="0" eb="1">
      <t>アズカ</t>
    </rPh>
    <rPh sb="2" eb="3">
      <t>キン</t>
    </rPh>
    <phoneticPr fontId="6"/>
  </si>
  <si>
    <t>前受金</t>
    <rPh sb="0" eb="2">
      <t>マエウケ</t>
    </rPh>
    <rPh sb="2" eb="3">
      <t>キン</t>
    </rPh>
    <phoneticPr fontId="6"/>
  </si>
  <si>
    <t>賞与引当金</t>
    <rPh sb="0" eb="2">
      <t>ショウヨ</t>
    </rPh>
    <rPh sb="2" eb="4">
      <t>ヒキアテ</t>
    </rPh>
    <rPh sb="4" eb="5">
      <t>キン</t>
    </rPh>
    <phoneticPr fontId="6"/>
  </si>
  <si>
    <t>流動負債合計</t>
    <phoneticPr fontId="6"/>
  </si>
  <si>
    <t>２．固定負債</t>
    <phoneticPr fontId="6"/>
  </si>
  <si>
    <t>　</t>
    <phoneticPr fontId="6"/>
  </si>
  <si>
    <t>リース債務</t>
    <rPh sb="3" eb="5">
      <t>サイム</t>
    </rPh>
    <phoneticPr fontId="6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</si>
  <si>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6"/>
  </si>
  <si>
    <t>固定負債合計</t>
    <rPh sb="0" eb="2">
      <t>コテイ</t>
    </rPh>
    <phoneticPr fontId="6"/>
  </si>
  <si>
    <t>負　債　合　計</t>
    <rPh sb="0" eb="1">
      <t>フ</t>
    </rPh>
    <rPh sb="2" eb="3">
      <t>サイ</t>
    </rPh>
    <phoneticPr fontId="6"/>
  </si>
  <si>
    <t>Ⅲ　正味財産の部</t>
    <rPh sb="2" eb="4">
      <t>ショウミ</t>
    </rPh>
    <rPh sb="4" eb="6">
      <t>ザイサン</t>
    </rPh>
    <rPh sb="7" eb="8">
      <t>ブ</t>
    </rPh>
    <phoneticPr fontId="6"/>
  </si>
  <si>
    <t>１．指定正味財産</t>
    <rPh sb="2" eb="4">
      <t>シテイ</t>
    </rPh>
    <rPh sb="4" eb="6">
      <t>ショウミ</t>
    </rPh>
    <rPh sb="6" eb="8">
      <t>ザイサン</t>
    </rPh>
    <phoneticPr fontId="6"/>
  </si>
  <si>
    <t>指定正味財産合計</t>
    <rPh sb="0" eb="2">
      <t>シテイ</t>
    </rPh>
    <rPh sb="2" eb="4">
      <t>ショウミ</t>
    </rPh>
    <rPh sb="4" eb="6">
      <t>ザイサン</t>
    </rPh>
    <rPh sb="6" eb="8">
      <t>ゴウケイ</t>
    </rPh>
    <phoneticPr fontId="6"/>
  </si>
  <si>
    <t>（うち基本財産への充当額）</t>
    <rPh sb="3" eb="5">
      <t>キホン</t>
    </rPh>
    <rPh sb="5" eb="7">
      <t>ザイサン</t>
    </rPh>
    <rPh sb="9" eb="11">
      <t>ジュウトウ</t>
    </rPh>
    <rPh sb="11" eb="12">
      <t>ガク</t>
    </rPh>
    <phoneticPr fontId="6"/>
  </si>
  <si>
    <t>(</t>
    <phoneticPr fontId="6"/>
  </si>
  <si>
    <t>)</t>
    <phoneticPr fontId="6"/>
  </si>
  <si>
    <t>（うち特定資産への充当額）</t>
    <rPh sb="3" eb="5">
      <t>トクテイ</t>
    </rPh>
    <rPh sb="5" eb="7">
      <t>シサン</t>
    </rPh>
    <rPh sb="9" eb="11">
      <t>ジュウトウ</t>
    </rPh>
    <rPh sb="11" eb="12">
      <t>ガク</t>
    </rPh>
    <phoneticPr fontId="6"/>
  </si>
  <si>
    <t>２．一般正味財産</t>
    <rPh sb="2" eb="4">
      <t>イッパン</t>
    </rPh>
    <rPh sb="4" eb="6">
      <t>ショウミ</t>
    </rPh>
    <rPh sb="6" eb="8">
      <t>ザイサン</t>
    </rPh>
    <phoneticPr fontId="6"/>
  </si>
  <si>
    <t>正味財産合計</t>
    <rPh sb="0" eb="2">
      <t>ショウミ</t>
    </rPh>
    <rPh sb="2" eb="4">
      <t>ザイサン</t>
    </rPh>
    <rPh sb="4" eb="6">
      <t>ゴウケイ</t>
    </rPh>
    <phoneticPr fontId="6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</si>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</sst>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ajor"/>
    </font>
    <font>
      <b/>
      <sz val="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 applyNumberFormat="0" applyBorder="0" applyAlignment="0"/>
    <xf numFmtId="176" fontId="1" fillId="0" borderId="0" applyFont="0" applyFill="0" applyBorder="0" applyAlignment="0" applyProtection="0">
      <alignment horizontal="right" vertical="center"/>
    </xf>
    <xf numFmtId="9" fontId="1" fillId="0" borderId="0" applyFont="0" applyFill="0" applyBorder="0" applyAlignment="0" applyProtection="0"/>
    <xf numFmtId="38" fontId="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9" fillId="0" borderId="0">
      <alignment vertical="center"/>
    </xf>
    <xf numFmtId="0" fontId="1" fillId="0" borderId="0" applyNumberFormat="0" applyBorder="0" applyAlignment="0"/>
    <xf numFmtId="0" fontId="9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1" applyFont="1"/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/>
    <xf numFmtId="176" fontId="2" fillId="0" borderId="0" xfId="1" applyNumberFormat="1" applyFont="1"/>
    <xf numFmtId="0" fontId="11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right" vertical="center"/>
    </xf>
    <xf numFmtId="0" fontId="10" fillId="0" borderId="2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vertical="center"/>
    </xf>
    <xf numFmtId="0" fontId="10" fillId="0" borderId="6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176" fontId="10" fillId="0" borderId="0" xfId="2" applyFont="1" applyBorder="1" applyAlignment="1">
      <alignment horizontal="right" vertical="center"/>
    </xf>
    <xf numFmtId="0" fontId="10" fillId="0" borderId="8" xfId="1" applyFont="1" applyBorder="1" applyAlignment="1">
      <alignment vertical="center"/>
    </xf>
    <xf numFmtId="176" fontId="10" fillId="0" borderId="9" xfId="2" applyFont="1" applyBorder="1" applyAlignment="1">
      <alignment horizontal="right" vertical="center"/>
    </xf>
    <xf numFmtId="0" fontId="10" fillId="0" borderId="9" xfId="1" applyFont="1" applyBorder="1" applyAlignment="1">
      <alignment vertical="center" shrinkToFit="1"/>
    </xf>
    <xf numFmtId="176" fontId="10" fillId="0" borderId="0" xfId="2" applyFont="1" applyBorder="1" applyAlignment="1">
      <alignment horizontal="right" vertical="center" shrinkToFit="1"/>
    </xf>
    <xf numFmtId="0" fontId="10" fillId="0" borderId="8" xfId="1" applyFont="1" applyBorder="1" applyAlignment="1">
      <alignment vertical="center" shrinkToFit="1"/>
    </xf>
    <xf numFmtId="176" fontId="10" fillId="0" borderId="9" xfId="2" applyFont="1" applyBorder="1" applyAlignment="1">
      <alignment horizontal="right" vertical="center" shrinkToFit="1"/>
    </xf>
    <xf numFmtId="0" fontId="10" fillId="0" borderId="9" xfId="1" applyFont="1" applyFill="1" applyBorder="1" applyAlignment="1">
      <alignment vertical="center" shrinkToFit="1"/>
    </xf>
    <xf numFmtId="0" fontId="10" fillId="0" borderId="0" xfId="1" applyFont="1" applyFill="1" applyBorder="1" applyAlignment="1">
      <alignment vertical="center"/>
    </xf>
    <xf numFmtId="176" fontId="10" fillId="0" borderId="0" xfId="2" applyFont="1" applyFill="1" applyBorder="1" applyAlignment="1">
      <alignment horizontal="right" vertical="center" shrinkToFit="1"/>
    </xf>
    <xf numFmtId="0" fontId="10" fillId="0" borderId="8" xfId="1" applyFont="1" applyFill="1" applyBorder="1" applyAlignment="1">
      <alignment vertical="center" shrinkToFit="1"/>
    </xf>
    <xf numFmtId="176" fontId="10" fillId="0" borderId="9" xfId="2" applyFont="1" applyFill="1" applyBorder="1" applyAlignment="1">
      <alignment horizontal="right" vertical="center" shrinkToFit="1"/>
    </xf>
    <xf numFmtId="0" fontId="10" fillId="0" borderId="8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/>
    </xf>
    <xf numFmtId="0" fontId="10" fillId="0" borderId="3" xfId="1" applyFont="1" applyFill="1" applyBorder="1" applyAlignment="1">
      <alignment vertical="center"/>
    </xf>
    <xf numFmtId="176" fontId="10" fillId="0" borderId="2" xfId="2" applyFont="1" applyFill="1" applyBorder="1" applyAlignment="1">
      <alignment horizontal="right" vertical="center" shrinkToFit="1"/>
    </xf>
    <xf numFmtId="0" fontId="10" fillId="0" borderId="3" xfId="1" applyFont="1" applyFill="1" applyBorder="1" applyAlignment="1">
      <alignment vertical="center" shrinkToFit="1"/>
    </xf>
    <xf numFmtId="176" fontId="10" fillId="0" borderId="4" xfId="2" applyFont="1" applyFill="1" applyBorder="1" applyAlignment="1">
      <alignment horizontal="right" vertical="center" shrinkToFit="1"/>
    </xf>
    <xf numFmtId="0" fontId="10" fillId="0" borderId="8" xfId="1" applyFont="1" applyFill="1" applyBorder="1" applyAlignment="1">
      <alignment vertical="center"/>
    </xf>
    <xf numFmtId="0" fontId="10" fillId="0" borderId="3" xfId="1" applyFont="1" applyBorder="1" applyAlignment="1">
      <alignment vertical="center"/>
    </xf>
    <xf numFmtId="176" fontId="10" fillId="0" borderId="2" xfId="2" applyFont="1" applyBorder="1" applyAlignment="1">
      <alignment horizontal="right" vertical="center" shrinkToFit="1"/>
    </xf>
    <xf numFmtId="0" fontId="10" fillId="0" borderId="3" xfId="1" applyFont="1" applyBorder="1" applyAlignment="1">
      <alignment vertical="center" shrinkToFit="1"/>
    </xf>
    <xf numFmtId="176" fontId="10" fillId="0" borderId="4" xfId="2" applyFont="1" applyBorder="1" applyAlignment="1">
      <alignment horizontal="right" vertical="center" shrinkToFit="1"/>
    </xf>
    <xf numFmtId="0" fontId="10" fillId="0" borderId="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9" xfId="1" applyFont="1" applyBorder="1" applyAlignment="1">
      <alignment horizontal="left" vertical="center" shrinkToFit="1"/>
    </xf>
    <xf numFmtId="0" fontId="10" fillId="0" borderId="10" xfId="1" applyFont="1" applyBorder="1" applyAlignment="1">
      <alignment horizontal="left" vertical="center"/>
    </xf>
    <xf numFmtId="176" fontId="10" fillId="0" borderId="11" xfId="1" applyNumberFormat="1" applyFont="1" applyBorder="1" applyAlignment="1">
      <alignment vertical="center" shrinkToFit="1"/>
    </xf>
    <xf numFmtId="0" fontId="10" fillId="0" borderId="10" xfId="1" applyFont="1" applyBorder="1" applyAlignment="1">
      <alignment horizontal="left" vertical="center" shrinkToFit="1"/>
    </xf>
    <xf numFmtId="176" fontId="10" fillId="0" borderId="12" xfId="1" applyNumberFormat="1" applyFont="1" applyBorder="1" applyAlignment="1">
      <alignment vertical="center" shrinkToFit="1"/>
    </xf>
    <xf numFmtId="176" fontId="10" fillId="0" borderId="0" xfId="2" applyFont="1" applyBorder="1" applyAlignment="1">
      <alignment vertical="center" shrinkToFit="1"/>
    </xf>
    <xf numFmtId="176" fontId="10" fillId="0" borderId="9" xfId="2" applyFont="1" applyBorder="1" applyAlignment="1">
      <alignment vertical="center" shrinkToFit="1"/>
    </xf>
    <xf numFmtId="176" fontId="10" fillId="0" borderId="2" xfId="2" applyFont="1" applyBorder="1" applyAlignment="1">
      <alignment vertical="center" shrinkToFit="1"/>
    </xf>
    <xf numFmtId="176" fontId="10" fillId="0" borderId="4" xfId="2" applyFont="1" applyBorder="1" applyAlignment="1">
      <alignment vertical="center" shrinkToFit="1"/>
    </xf>
    <xf numFmtId="0" fontId="10" fillId="0" borderId="3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 shrinkToFit="1"/>
    </xf>
    <xf numFmtId="176" fontId="10" fillId="0" borderId="6" xfId="2" applyFont="1" applyBorder="1" applyAlignment="1">
      <alignment vertical="center" shrinkToFit="1"/>
    </xf>
    <xf numFmtId="176" fontId="10" fillId="0" borderId="7" xfId="2" applyFont="1" applyBorder="1" applyAlignment="1">
      <alignment vertical="center" shrinkToFit="1"/>
    </xf>
    <xf numFmtId="0" fontId="10" fillId="0" borderId="0" xfId="1" applyFont="1" applyBorder="1" applyAlignment="1">
      <alignment vertical="center" shrinkToFit="1"/>
    </xf>
    <xf numFmtId="0" fontId="10" fillId="0" borderId="13" xfId="1" applyFont="1" applyBorder="1" applyAlignment="1">
      <alignment vertical="center"/>
    </xf>
    <xf numFmtId="0" fontId="10" fillId="0" borderId="14" xfId="1" applyFont="1" applyBorder="1" applyAlignment="1">
      <alignment vertical="center"/>
    </xf>
    <xf numFmtId="0" fontId="10" fillId="0" borderId="15" xfId="1" applyFont="1" applyBorder="1" applyAlignment="1">
      <alignment vertical="center" shrinkToFit="1"/>
    </xf>
    <xf numFmtId="0" fontId="10" fillId="0" borderId="10" xfId="1" applyFont="1" applyFill="1" applyBorder="1" applyAlignment="1">
      <alignment horizontal="center" vertical="center"/>
    </xf>
    <xf numFmtId="176" fontId="10" fillId="0" borderId="11" xfId="1" applyNumberFormat="1" applyFont="1" applyFill="1" applyBorder="1" applyAlignment="1">
      <alignment vertical="center" shrinkToFit="1"/>
    </xf>
    <xf numFmtId="0" fontId="10" fillId="0" borderId="10" xfId="1" applyFont="1" applyFill="1" applyBorder="1" applyAlignment="1">
      <alignment horizontal="center" vertical="center" shrinkToFit="1"/>
    </xf>
    <xf numFmtId="176" fontId="10" fillId="0" borderId="12" xfId="1" applyNumberFormat="1" applyFont="1" applyFill="1" applyBorder="1" applyAlignment="1">
      <alignment vertical="center" shrinkToFit="1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/>
    </xf>
    <xf numFmtId="0" fontId="10" fillId="0" borderId="1" xfId="1" applyFont="1" applyBorder="1" applyAlignment="1">
      <alignment horizontal="center" vertical="center"/>
    </xf>
  </cellXfs>
  <cellStyles count="9">
    <cellStyle name="パーセント 2" xfId="3"/>
    <cellStyle name="桁区切り 2" xfId="4"/>
    <cellStyle name="桁区切り 2 2" xfId="5"/>
    <cellStyle name="桁区切り 3" xfId="2"/>
    <cellStyle name="標準" xfId="0" builtinId="0"/>
    <cellStyle name="標準 2" xfId="6"/>
    <cellStyle name="標準 2 2" xfId="7"/>
    <cellStyle name="標準 3" xfId="8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view="pageBreakPreview" topLeftCell="A32" zoomScaleNormal="100" zoomScaleSheetLayoutView="100" workbookViewId="0">
      <selection activeCell="R10" sqref="R10"/>
    </sheetView>
  </sheetViews>
  <sheetFormatPr defaultRowHeight="13.5"/>
  <cols>
    <col min="1" max="1" width="2.25" style="1" customWidth="1"/>
    <col min="2" max="3" width="3" style="1" customWidth="1"/>
    <col min="4" max="4" width="32.375" style="1" customWidth="1"/>
    <col min="5" max="5" width="2.125" style="1" bestFit="1" customWidth="1"/>
    <col min="6" max="6" width="15.625" style="1" customWidth="1"/>
    <col min="7" max="8" width="2.125" style="1" bestFit="1" customWidth="1"/>
    <col min="9" max="9" width="15.625" style="1" customWidth="1"/>
    <col min="10" max="11" width="2.125" style="1" bestFit="1" customWidth="1"/>
    <col min="12" max="12" width="15.625" style="1" customWidth="1"/>
    <col min="13" max="13" width="2.125" style="1" bestFit="1" customWidth="1"/>
    <col min="14" max="14" width="16" style="1" customWidth="1"/>
    <col min="15" max="256" width="9" style="1"/>
    <col min="257" max="257" width="2.25" style="1" customWidth="1"/>
    <col min="258" max="259" width="3" style="1" customWidth="1"/>
    <col min="260" max="260" width="33.375" style="1" customWidth="1"/>
    <col min="261" max="261" width="2.125" style="1" bestFit="1" customWidth="1"/>
    <col min="262" max="262" width="15.625" style="1" customWidth="1"/>
    <col min="263" max="264" width="2.125" style="1" bestFit="1" customWidth="1"/>
    <col min="265" max="265" width="15.625" style="1" customWidth="1"/>
    <col min="266" max="267" width="2.125" style="1" bestFit="1" customWidth="1"/>
    <col min="268" max="268" width="15.625" style="1" customWidth="1"/>
    <col min="269" max="269" width="2.125" style="1" bestFit="1" customWidth="1"/>
    <col min="270" max="270" width="16" style="1" customWidth="1"/>
    <col min="271" max="512" width="9" style="1"/>
    <col min="513" max="513" width="2.25" style="1" customWidth="1"/>
    <col min="514" max="515" width="3" style="1" customWidth="1"/>
    <col min="516" max="516" width="33.375" style="1" customWidth="1"/>
    <col min="517" max="517" width="2.125" style="1" bestFit="1" customWidth="1"/>
    <col min="518" max="518" width="15.625" style="1" customWidth="1"/>
    <col min="519" max="520" width="2.125" style="1" bestFit="1" customWidth="1"/>
    <col min="521" max="521" width="15.625" style="1" customWidth="1"/>
    <col min="522" max="523" width="2.125" style="1" bestFit="1" customWidth="1"/>
    <col min="524" max="524" width="15.625" style="1" customWidth="1"/>
    <col min="525" max="525" width="2.125" style="1" bestFit="1" customWidth="1"/>
    <col min="526" max="526" width="16" style="1" customWidth="1"/>
    <col min="527" max="768" width="9" style="1"/>
    <col min="769" max="769" width="2.25" style="1" customWidth="1"/>
    <col min="770" max="771" width="3" style="1" customWidth="1"/>
    <col min="772" max="772" width="33.375" style="1" customWidth="1"/>
    <col min="773" max="773" width="2.125" style="1" bestFit="1" customWidth="1"/>
    <col min="774" max="774" width="15.625" style="1" customWidth="1"/>
    <col min="775" max="776" width="2.125" style="1" bestFit="1" customWidth="1"/>
    <col min="777" max="777" width="15.625" style="1" customWidth="1"/>
    <col min="778" max="779" width="2.125" style="1" bestFit="1" customWidth="1"/>
    <col min="780" max="780" width="15.625" style="1" customWidth="1"/>
    <col min="781" max="781" width="2.125" style="1" bestFit="1" customWidth="1"/>
    <col min="782" max="782" width="16" style="1" customWidth="1"/>
    <col min="783" max="1024" width="9" style="1"/>
    <col min="1025" max="1025" width="2.25" style="1" customWidth="1"/>
    <col min="1026" max="1027" width="3" style="1" customWidth="1"/>
    <col min="1028" max="1028" width="33.375" style="1" customWidth="1"/>
    <col min="1029" max="1029" width="2.125" style="1" bestFit="1" customWidth="1"/>
    <col min="1030" max="1030" width="15.625" style="1" customWidth="1"/>
    <col min="1031" max="1032" width="2.125" style="1" bestFit="1" customWidth="1"/>
    <col min="1033" max="1033" width="15.625" style="1" customWidth="1"/>
    <col min="1034" max="1035" width="2.125" style="1" bestFit="1" customWidth="1"/>
    <col min="1036" max="1036" width="15.625" style="1" customWidth="1"/>
    <col min="1037" max="1037" width="2.125" style="1" bestFit="1" customWidth="1"/>
    <col min="1038" max="1038" width="16" style="1" customWidth="1"/>
    <col min="1039" max="1280" width="9" style="1"/>
    <col min="1281" max="1281" width="2.25" style="1" customWidth="1"/>
    <col min="1282" max="1283" width="3" style="1" customWidth="1"/>
    <col min="1284" max="1284" width="33.375" style="1" customWidth="1"/>
    <col min="1285" max="1285" width="2.125" style="1" bestFit="1" customWidth="1"/>
    <col min="1286" max="1286" width="15.625" style="1" customWidth="1"/>
    <col min="1287" max="1288" width="2.125" style="1" bestFit="1" customWidth="1"/>
    <col min="1289" max="1289" width="15.625" style="1" customWidth="1"/>
    <col min="1290" max="1291" width="2.125" style="1" bestFit="1" customWidth="1"/>
    <col min="1292" max="1292" width="15.625" style="1" customWidth="1"/>
    <col min="1293" max="1293" width="2.125" style="1" bestFit="1" customWidth="1"/>
    <col min="1294" max="1294" width="16" style="1" customWidth="1"/>
    <col min="1295" max="1536" width="9" style="1"/>
    <col min="1537" max="1537" width="2.25" style="1" customWidth="1"/>
    <col min="1538" max="1539" width="3" style="1" customWidth="1"/>
    <col min="1540" max="1540" width="33.375" style="1" customWidth="1"/>
    <col min="1541" max="1541" width="2.125" style="1" bestFit="1" customWidth="1"/>
    <col min="1542" max="1542" width="15.625" style="1" customWidth="1"/>
    <col min="1543" max="1544" width="2.125" style="1" bestFit="1" customWidth="1"/>
    <col min="1545" max="1545" width="15.625" style="1" customWidth="1"/>
    <col min="1546" max="1547" width="2.125" style="1" bestFit="1" customWidth="1"/>
    <col min="1548" max="1548" width="15.625" style="1" customWidth="1"/>
    <col min="1549" max="1549" width="2.125" style="1" bestFit="1" customWidth="1"/>
    <col min="1550" max="1550" width="16" style="1" customWidth="1"/>
    <col min="1551" max="1792" width="9" style="1"/>
    <col min="1793" max="1793" width="2.25" style="1" customWidth="1"/>
    <col min="1794" max="1795" width="3" style="1" customWidth="1"/>
    <col min="1796" max="1796" width="33.375" style="1" customWidth="1"/>
    <col min="1797" max="1797" width="2.125" style="1" bestFit="1" customWidth="1"/>
    <col min="1798" max="1798" width="15.625" style="1" customWidth="1"/>
    <col min="1799" max="1800" width="2.125" style="1" bestFit="1" customWidth="1"/>
    <col min="1801" max="1801" width="15.625" style="1" customWidth="1"/>
    <col min="1802" max="1803" width="2.125" style="1" bestFit="1" customWidth="1"/>
    <col min="1804" max="1804" width="15.625" style="1" customWidth="1"/>
    <col min="1805" max="1805" width="2.125" style="1" bestFit="1" customWidth="1"/>
    <col min="1806" max="1806" width="16" style="1" customWidth="1"/>
    <col min="1807" max="2048" width="9" style="1"/>
    <col min="2049" max="2049" width="2.25" style="1" customWidth="1"/>
    <col min="2050" max="2051" width="3" style="1" customWidth="1"/>
    <col min="2052" max="2052" width="33.375" style="1" customWidth="1"/>
    <col min="2053" max="2053" width="2.125" style="1" bestFit="1" customWidth="1"/>
    <col min="2054" max="2054" width="15.625" style="1" customWidth="1"/>
    <col min="2055" max="2056" width="2.125" style="1" bestFit="1" customWidth="1"/>
    <col min="2057" max="2057" width="15.625" style="1" customWidth="1"/>
    <col min="2058" max="2059" width="2.125" style="1" bestFit="1" customWidth="1"/>
    <col min="2060" max="2060" width="15.625" style="1" customWidth="1"/>
    <col min="2061" max="2061" width="2.125" style="1" bestFit="1" customWidth="1"/>
    <col min="2062" max="2062" width="16" style="1" customWidth="1"/>
    <col min="2063" max="2304" width="9" style="1"/>
    <col min="2305" max="2305" width="2.25" style="1" customWidth="1"/>
    <col min="2306" max="2307" width="3" style="1" customWidth="1"/>
    <col min="2308" max="2308" width="33.375" style="1" customWidth="1"/>
    <col min="2309" max="2309" width="2.125" style="1" bestFit="1" customWidth="1"/>
    <col min="2310" max="2310" width="15.625" style="1" customWidth="1"/>
    <col min="2311" max="2312" width="2.125" style="1" bestFit="1" customWidth="1"/>
    <col min="2313" max="2313" width="15.625" style="1" customWidth="1"/>
    <col min="2314" max="2315" width="2.125" style="1" bestFit="1" customWidth="1"/>
    <col min="2316" max="2316" width="15.625" style="1" customWidth="1"/>
    <col min="2317" max="2317" width="2.125" style="1" bestFit="1" customWidth="1"/>
    <col min="2318" max="2318" width="16" style="1" customWidth="1"/>
    <col min="2319" max="2560" width="9" style="1"/>
    <col min="2561" max="2561" width="2.25" style="1" customWidth="1"/>
    <col min="2562" max="2563" width="3" style="1" customWidth="1"/>
    <col min="2564" max="2564" width="33.375" style="1" customWidth="1"/>
    <col min="2565" max="2565" width="2.125" style="1" bestFit="1" customWidth="1"/>
    <col min="2566" max="2566" width="15.625" style="1" customWidth="1"/>
    <col min="2567" max="2568" width="2.125" style="1" bestFit="1" customWidth="1"/>
    <col min="2569" max="2569" width="15.625" style="1" customWidth="1"/>
    <col min="2570" max="2571" width="2.125" style="1" bestFit="1" customWidth="1"/>
    <col min="2572" max="2572" width="15.625" style="1" customWidth="1"/>
    <col min="2573" max="2573" width="2.125" style="1" bestFit="1" customWidth="1"/>
    <col min="2574" max="2574" width="16" style="1" customWidth="1"/>
    <col min="2575" max="2816" width="9" style="1"/>
    <col min="2817" max="2817" width="2.25" style="1" customWidth="1"/>
    <col min="2818" max="2819" width="3" style="1" customWidth="1"/>
    <col min="2820" max="2820" width="33.375" style="1" customWidth="1"/>
    <col min="2821" max="2821" width="2.125" style="1" bestFit="1" customWidth="1"/>
    <col min="2822" max="2822" width="15.625" style="1" customWidth="1"/>
    <col min="2823" max="2824" width="2.125" style="1" bestFit="1" customWidth="1"/>
    <col min="2825" max="2825" width="15.625" style="1" customWidth="1"/>
    <col min="2826" max="2827" width="2.125" style="1" bestFit="1" customWidth="1"/>
    <col min="2828" max="2828" width="15.625" style="1" customWidth="1"/>
    <col min="2829" max="2829" width="2.125" style="1" bestFit="1" customWidth="1"/>
    <col min="2830" max="2830" width="16" style="1" customWidth="1"/>
    <col min="2831" max="3072" width="9" style="1"/>
    <col min="3073" max="3073" width="2.25" style="1" customWidth="1"/>
    <col min="3074" max="3075" width="3" style="1" customWidth="1"/>
    <col min="3076" max="3076" width="33.375" style="1" customWidth="1"/>
    <col min="3077" max="3077" width="2.125" style="1" bestFit="1" customWidth="1"/>
    <col min="3078" max="3078" width="15.625" style="1" customWidth="1"/>
    <col min="3079" max="3080" width="2.125" style="1" bestFit="1" customWidth="1"/>
    <col min="3081" max="3081" width="15.625" style="1" customWidth="1"/>
    <col min="3082" max="3083" width="2.125" style="1" bestFit="1" customWidth="1"/>
    <col min="3084" max="3084" width="15.625" style="1" customWidth="1"/>
    <col min="3085" max="3085" width="2.125" style="1" bestFit="1" customWidth="1"/>
    <col min="3086" max="3086" width="16" style="1" customWidth="1"/>
    <col min="3087" max="3328" width="9" style="1"/>
    <col min="3329" max="3329" width="2.25" style="1" customWidth="1"/>
    <col min="3330" max="3331" width="3" style="1" customWidth="1"/>
    <col min="3332" max="3332" width="33.375" style="1" customWidth="1"/>
    <col min="3333" max="3333" width="2.125" style="1" bestFit="1" customWidth="1"/>
    <col min="3334" max="3334" width="15.625" style="1" customWidth="1"/>
    <col min="3335" max="3336" width="2.125" style="1" bestFit="1" customWidth="1"/>
    <col min="3337" max="3337" width="15.625" style="1" customWidth="1"/>
    <col min="3338" max="3339" width="2.125" style="1" bestFit="1" customWidth="1"/>
    <col min="3340" max="3340" width="15.625" style="1" customWidth="1"/>
    <col min="3341" max="3341" width="2.125" style="1" bestFit="1" customWidth="1"/>
    <col min="3342" max="3342" width="16" style="1" customWidth="1"/>
    <col min="3343" max="3584" width="9" style="1"/>
    <col min="3585" max="3585" width="2.25" style="1" customWidth="1"/>
    <col min="3586" max="3587" width="3" style="1" customWidth="1"/>
    <col min="3588" max="3588" width="33.375" style="1" customWidth="1"/>
    <col min="3589" max="3589" width="2.125" style="1" bestFit="1" customWidth="1"/>
    <col min="3590" max="3590" width="15.625" style="1" customWidth="1"/>
    <col min="3591" max="3592" width="2.125" style="1" bestFit="1" customWidth="1"/>
    <col min="3593" max="3593" width="15.625" style="1" customWidth="1"/>
    <col min="3594" max="3595" width="2.125" style="1" bestFit="1" customWidth="1"/>
    <col min="3596" max="3596" width="15.625" style="1" customWidth="1"/>
    <col min="3597" max="3597" width="2.125" style="1" bestFit="1" customWidth="1"/>
    <col min="3598" max="3598" width="16" style="1" customWidth="1"/>
    <col min="3599" max="3840" width="9" style="1"/>
    <col min="3841" max="3841" width="2.25" style="1" customWidth="1"/>
    <col min="3842" max="3843" width="3" style="1" customWidth="1"/>
    <col min="3844" max="3844" width="33.375" style="1" customWidth="1"/>
    <col min="3845" max="3845" width="2.125" style="1" bestFit="1" customWidth="1"/>
    <col min="3846" max="3846" width="15.625" style="1" customWidth="1"/>
    <col min="3847" max="3848" width="2.125" style="1" bestFit="1" customWidth="1"/>
    <col min="3849" max="3849" width="15.625" style="1" customWidth="1"/>
    <col min="3850" max="3851" width="2.125" style="1" bestFit="1" customWidth="1"/>
    <col min="3852" max="3852" width="15.625" style="1" customWidth="1"/>
    <col min="3853" max="3853" width="2.125" style="1" bestFit="1" customWidth="1"/>
    <col min="3854" max="3854" width="16" style="1" customWidth="1"/>
    <col min="3855" max="4096" width="9" style="1"/>
    <col min="4097" max="4097" width="2.25" style="1" customWidth="1"/>
    <col min="4098" max="4099" width="3" style="1" customWidth="1"/>
    <col min="4100" max="4100" width="33.375" style="1" customWidth="1"/>
    <col min="4101" max="4101" width="2.125" style="1" bestFit="1" customWidth="1"/>
    <col min="4102" max="4102" width="15.625" style="1" customWidth="1"/>
    <col min="4103" max="4104" width="2.125" style="1" bestFit="1" customWidth="1"/>
    <col min="4105" max="4105" width="15.625" style="1" customWidth="1"/>
    <col min="4106" max="4107" width="2.125" style="1" bestFit="1" customWidth="1"/>
    <col min="4108" max="4108" width="15.625" style="1" customWidth="1"/>
    <col min="4109" max="4109" width="2.125" style="1" bestFit="1" customWidth="1"/>
    <col min="4110" max="4110" width="16" style="1" customWidth="1"/>
    <col min="4111" max="4352" width="9" style="1"/>
    <col min="4353" max="4353" width="2.25" style="1" customWidth="1"/>
    <col min="4354" max="4355" width="3" style="1" customWidth="1"/>
    <col min="4356" max="4356" width="33.375" style="1" customWidth="1"/>
    <col min="4357" max="4357" width="2.125" style="1" bestFit="1" customWidth="1"/>
    <col min="4358" max="4358" width="15.625" style="1" customWidth="1"/>
    <col min="4359" max="4360" width="2.125" style="1" bestFit="1" customWidth="1"/>
    <col min="4361" max="4361" width="15.625" style="1" customWidth="1"/>
    <col min="4362" max="4363" width="2.125" style="1" bestFit="1" customWidth="1"/>
    <col min="4364" max="4364" width="15.625" style="1" customWidth="1"/>
    <col min="4365" max="4365" width="2.125" style="1" bestFit="1" customWidth="1"/>
    <col min="4366" max="4366" width="16" style="1" customWidth="1"/>
    <col min="4367" max="4608" width="9" style="1"/>
    <col min="4609" max="4609" width="2.25" style="1" customWidth="1"/>
    <col min="4610" max="4611" width="3" style="1" customWidth="1"/>
    <col min="4612" max="4612" width="33.375" style="1" customWidth="1"/>
    <col min="4613" max="4613" width="2.125" style="1" bestFit="1" customWidth="1"/>
    <col min="4614" max="4614" width="15.625" style="1" customWidth="1"/>
    <col min="4615" max="4616" width="2.125" style="1" bestFit="1" customWidth="1"/>
    <col min="4617" max="4617" width="15.625" style="1" customWidth="1"/>
    <col min="4618" max="4619" width="2.125" style="1" bestFit="1" customWidth="1"/>
    <col min="4620" max="4620" width="15.625" style="1" customWidth="1"/>
    <col min="4621" max="4621" width="2.125" style="1" bestFit="1" customWidth="1"/>
    <col min="4622" max="4622" width="16" style="1" customWidth="1"/>
    <col min="4623" max="4864" width="9" style="1"/>
    <col min="4865" max="4865" width="2.25" style="1" customWidth="1"/>
    <col min="4866" max="4867" width="3" style="1" customWidth="1"/>
    <col min="4868" max="4868" width="33.375" style="1" customWidth="1"/>
    <col min="4869" max="4869" width="2.125" style="1" bestFit="1" customWidth="1"/>
    <col min="4870" max="4870" width="15.625" style="1" customWidth="1"/>
    <col min="4871" max="4872" width="2.125" style="1" bestFit="1" customWidth="1"/>
    <col min="4873" max="4873" width="15.625" style="1" customWidth="1"/>
    <col min="4874" max="4875" width="2.125" style="1" bestFit="1" customWidth="1"/>
    <col min="4876" max="4876" width="15.625" style="1" customWidth="1"/>
    <col min="4877" max="4877" width="2.125" style="1" bestFit="1" customWidth="1"/>
    <col min="4878" max="4878" width="16" style="1" customWidth="1"/>
    <col min="4879" max="5120" width="9" style="1"/>
    <col min="5121" max="5121" width="2.25" style="1" customWidth="1"/>
    <col min="5122" max="5123" width="3" style="1" customWidth="1"/>
    <col min="5124" max="5124" width="33.375" style="1" customWidth="1"/>
    <col min="5125" max="5125" width="2.125" style="1" bestFit="1" customWidth="1"/>
    <col min="5126" max="5126" width="15.625" style="1" customWidth="1"/>
    <col min="5127" max="5128" width="2.125" style="1" bestFit="1" customWidth="1"/>
    <col min="5129" max="5129" width="15.625" style="1" customWidth="1"/>
    <col min="5130" max="5131" width="2.125" style="1" bestFit="1" customWidth="1"/>
    <col min="5132" max="5132" width="15.625" style="1" customWidth="1"/>
    <col min="5133" max="5133" width="2.125" style="1" bestFit="1" customWidth="1"/>
    <col min="5134" max="5134" width="16" style="1" customWidth="1"/>
    <col min="5135" max="5376" width="9" style="1"/>
    <col min="5377" max="5377" width="2.25" style="1" customWidth="1"/>
    <col min="5378" max="5379" width="3" style="1" customWidth="1"/>
    <col min="5380" max="5380" width="33.375" style="1" customWidth="1"/>
    <col min="5381" max="5381" width="2.125" style="1" bestFit="1" customWidth="1"/>
    <col min="5382" max="5382" width="15.625" style="1" customWidth="1"/>
    <col min="5383" max="5384" width="2.125" style="1" bestFit="1" customWidth="1"/>
    <col min="5385" max="5385" width="15.625" style="1" customWidth="1"/>
    <col min="5386" max="5387" width="2.125" style="1" bestFit="1" customWidth="1"/>
    <col min="5388" max="5388" width="15.625" style="1" customWidth="1"/>
    <col min="5389" max="5389" width="2.125" style="1" bestFit="1" customWidth="1"/>
    <col min="5390" max="5390" width="16" style="1" customWidth="1"/>
    <col min="5391" max="5632" width="9" style="1"/>
    <col min="5633" max="5633" width="2.25" style="1" customWidth="1"/>
    <col min="5634" max="5635" width="3" style="1" customWidth="1"/>
    <col min="5636" max="5636" width="33.375" style="1" customWidth="1"/>
    <col min="5637" max="5637" width="2.125" style="1" bestFit="1" customWidth="1"/>
    <col min="5638" max="5638" width="15.625" style="1" customWidth="1"/>
    <col min="5639" max="5640" width="2.125" style="1" bestFit="1" customWidth="1"/>
    <col min="5641" max="5641" width="15.625" style="1" customWidth="1"/>
    <col min="5642" max="5643" width="2.125" style="1" bestFit="1" customWidth="1"/>
    <col min="5644" max="5644" width="15.625" style="1" customWidth="1"/>
    <col min="5645" max="5645" width="2.125" style="1" bestFit="1" customWidth="1"/>
    <col min="5646" max="5646" width="16" style="1" customWidth="1"/>
    <col min="5647" max="5888" width="9" style="1"/>
    <col min="5889" max="5889" width="2.25" style="1" customWidth="1"/>
    <col min="5890" max="5891" width="3" style="1" customWidth="1"/>
    <col min="5892" max="5892" width="33.375" style="1" customWidth="1"/>
    <col min="5893" max="5893" width="2.125" style="1" bestFit="1" customWidth="1"/>
    <col min="5894" max="5894" width="15.625" style="1" customWidth="1"/>
    <col min="5895" max="5896" width="2.125" style="1" bestFit="1" customWidth="1"/>
    <col min="5897" max="5897" width="15.625" style="1" customWidth="1"/>
    <col min="5898" max="5899" width="2.125" style="1" bestFit="1" customWidth="1"/>
    <col min="5900" max="5900" width="15.625" style="1" customWidth="1"/>
    <col min="5901" max="5901" width="2.125" style="1" bestFit="1" customWidth="1"/>
    <col min="5902" max="5902" width="16" style="1" customWidth="1"/>
    <col min="5903" max="6144" width="9" style="1"/>
    <col min="6145" max="6145" width="2.25" style="1" customWidth="1"/>
    <col min="6146" max="6147" width="3" style="1" customWidth="1"/>
    <col min="6148" max="6148" width="33.375" style="1" customWidth="1"/>
    <col min="6149" max="6149" width="2.125" style="1" bestFit="1" customWidth="1"/>
    <col min="6150" max="6150" width="15.625" style="1" customWidth="1"/>
    <col min="6151" max="6152" width="2.125" style="1" bestFit="1" customWidth="1"/>
    <col min="6153" max="6153" width="15.625" style="1" customWidth="1"/>
    <col min="6154" max="6155" width="2.125" style="1" bestFit="1" customWidth="1"/>
    <col min="6156" max="6156" width="15.625" style="1" customWidth="1"/>
    <col min="6157" max="6157" width="2.125" style="1" bestFit="1" customWidth="1"/>
    <col min="6158" max="6158" width="16" style="1" customWidth="1"/>
    <col min="6159" max="6400" width="9" style="1"/>
    <col min="6401" max="6401" width="2.25" style="1" customWidth="1"/>
    <col min="6402" max="6403" width="3" style="1" customWidth="1"/>
    <col min="6404" max="6404" width="33.375" style="1" customWidth="1"/>
    <col min="6405" max="6405" width="2.125" style="1" bestFit="1" customWidth="1"/>
    <col min="6406" max="6406" width="15.625" style="1" customWidth="1"/>
    <col min="6407" max="6408" width="2.125" style="1" bestFit="1" customWidth="1"/>
    <col min="6409" max="6409" width="15.625" style="1" customWidth="1"/>
    <col min="6410" max="6411" width="2.125" style="1" bestFit="1" customWidth="1"/>
    <col min="6412" max="6412" width="15.625" style="1" customWidth="1"/>
    <col min="6413" max="6413" width="2.125" style="1" bestFit="1" customWidth="1"/>
    <col min="6414" max="6414" width="16" style="1" customWidth="1"/>
    <col min="6415" max="6656" width="9" style="1"/>
    <col min="6657" max="6657" width="2.25" style="1" customWidth="1"/>
    <col min="6658" max="6659" width="3" style="1" customWidth="1"/>
    <col min="6660" max="6660" width="33.375" style="1" customWidth="1"/>
    <col min="6661" max="6661" width="2.125" style="1" bestFit="1" customWidth="1"/>
    <col min="6662" max="6662" width="15.625" style="1" customWidth="1"/>
    <col min="6663" max="6664" width="2.125" style="1" bestFit="1" customWidth="1"/>
    <col min="6665" max="6665" width="15.625" style="1" customWidth="1"/>
    <col min="6666" max="6667" width="2.125" style="1" bestFit="1" customWidth="1"/>
    <col min="6668" max="6668" width="15.625" style="1" customWidth="1"/>
    <col min="6669" max="6669" width="2.125" style="1" bestFit="1" customWidth="1"/>
    <col min="6670" max="6670" width="16" style="1" customWidth="1"/>
    <col min="6671" max="6912" width="9" style="1"/>
    <col min="6913" max="6913" width="2.25" style="1" customWidth="1"/>
    <col min="6914" max="6915" width="3" style="1" customWidth="1"/>
    <col min="6916" max="6916" width="33.375" style="1" customWidth="1"/>
    <col min="6917" max="6917" width="2.125" style="1" bestFit="1" customWidth="1"/>
    <col min="6918" max="6918" width="15.625" style="1" customWidth="1"/>
    <col min="6919" max="6920" width="2.125" style="1" bestFit="1" customWidth="1"/>
    <col min="6921" max="6921" width="15.625" style="1" customWidth="1"/>
    <col min="6922" max="6923" width="2.125" style="1" bestFit="1" customWidth="1"/>
    <col min="6924" max="6924" width="15.625" style="1" customWidth="1"/>
    <col min="6925" max="6925" width="2.125" style="1" bestFit="1" customWidth="1"/>
    <col min="6926" max="6926" width="16" style="1" customWidth="1"/>
    <col min="6927" max="7168" width="9" style="1"/>
    <col min="7169" max="7169" width="2.25" style="1" customWidth="1"/>
    <col min="7170" max="7171" width="3" style="1" customWidth="1"/>
    <col min="7172" max="7172" width="33.375" style="1" customWidth="1"/>
    <col min="7173" max="7173" width="2.125" style="1" bestFit="1" customWidth="1"/>
    <col min="7174" max="7174" width="15.625" style="1" customWidth="1"/>
    <col min="7175" max="7176" width="2.125" style="1" bestFit="1" customWidth="1"/>
    <col min="7177" max="7177" width="15.625" style="1" customWidth="1"/>
    <col min="7178" max="7179" width="2.125" style="1" bestFit="1" customWidth="1"/>
    <col min="7180" max="7180" width="15.625" style="1" customWidth="1"/>
    <col min="7181" max="7181" width="2.125" style="1" bestFit="1" customWidth="1"/>
    <col min="7182" max="7182" width="16" style="1" customWidth="1"/>
    <col min="7183" max="7424" width="9" style="1"/>
    <col min="7425" max="7425" width="2.25" style="1" customWidth="1"/>
    <col min="7426" max="7427" width="3" style="1" customWidth="1"/>
    <col min="7428" max="7428" width="33.375" style="1" customWidth="1"/>
    <col min="7429" max="7429" width="2.125" style="1" bestFit="1" customWidth="1"/>
    <col min="7430" max="7430" width="15.625" style="1" customWidth="1"/>
    <col min="7431" max="7432" width="2.125" style="1" bestFit="1" customWidth="1"/>
    <col min="7433" max="7433" width="15.625" style="1" customWidth="1"/>
    <col min="7434" max="7435" width="2.125" style="1" bestFit="1" customWidth="1"/>
    <col min="7436" max="7436" width="15.625" style="1" customWidth="1"/>
    <col min="7437" max="7437" width="2.125" style="1" bestFit="1" customWidth="1"/>
    <col min="7438" max="7438" width="16" style="1" customWidth="1"/>
    <col min="7439" max="7680" width="9" style="1"/>
    <col min="7681" max="7681" width="2.25" style="1" customWidth="1"/>
    <col min="7682" max="7683" width="3" style="1" customWidth="1"/>
    <col min="7684" max="7684" width="33.375" style="1" customWidth="1"/>
    <col min="7685" max="7685" width="2.125" style="1" bestFit="1" customWidth="1"/>
    <col min="7686" max="7686" width="15.625" style="1" customWidth="1"/>
    <col min="7687" max="7688" width="2.125" style="1" bestFit="1" customWidth="1"/>
    <col min="7689" max="7689" width="15.625" style="1" customWidth="1"/>
    <col min="7690" max="7691" width="2.125" style="1" bestFit="1" customWidth="1"/>
    <col min="7692" max="7692" width="15.625" style="1" customWidth="1"/>
    <col min="7693" max="7693" width="2.125" style="1" bestFit="1" customWidth="1"/>
    <col min="7694" max="7694" width="16" style="1" customWidth="1"/>
    <col min="7695" max="7936" width="9" style="1"/>
    <col min="7937" max="7937" width="2.25" style="1" customWidth="1"/>
    <col min="7938" max="7939" width="3" style="1" customWidth="1"/>
    <col min="7940" max="7940" width="33.375" style="1" customWidth="1"/>
    <col min="7941" max="7941" width="2.125" style="1" bestFit="1" customWidth="1"/>
    <col min="7942" max="7942" width="15.625" style="1" customWidth="1"/>
    <col min="7943" max="7944" width="2.125" style="1" bestFit="1" customWidth="1"/>
    <col min="7945" max="7945" width="15.625" style="1" customWidth="1"/>
    <col min="7946" max="7947" width="2.125" style="1" bestFit="1" customWidth="1"/>
    <col min="7948" max="7948" width="15.625" style="1" customWidth="1"/>
    <col min="7949" max="7949" width="2.125" style="1" bestFit="1" customWidth="1"/>
    <col min="7950" max="7950" width="16" style="1" customWidth="1"/>
    <col min="7951" max="8192" width="9" style="1"/>
    <col min="8193" max="8193" width="2.25" style="1" customWidth="1"/>
    <col min="8194" max="8195" width="3" style="1" customWidth="1"/>
    <col min="8196" max="8196" width="33.375" style="1" customWidth="1"/>
    <col min="8197" max="8197" width="2.125" style="1" bestFit="1" customWidth="1"/>
    <col min="8198" max="8198" width="15.625" style="1" customWidth="1"/>
    <col min="8199" max="8200" width="2.125" style="1" bestFit="1" customWidth="1"/>
    <col min="8201" max="8201" width="15.625" style="1" customWidth="1"/>
    <col min="8202" max="8203" width="2.125" style="1" bestFit="1" customWidth="1"/>
    <col min="8204" max="8204" width="15.625" style="1" customWidth="1"/>
    <col min="8205" max="8205" width="2.125" style="1" bestFit="1" customWidth="1"/>
    <col min="8206" max="8206" width="16" style="1" customWidth="1"/>
    <col min="8207" max="8448" width="9" style="1"/>
    <col min="8449" max="8449" width="2.25" style="1" customWidth="1"/>
    <col min="8450" max="8451" width="3" style="1" customWidth="1"/>
    <col min="8452" max="8452" width="33.375" style="1" customWidth="1"/>
    <col min="8453" max="8453" width="2.125" style="1" bestFit="1" customWidth="1"/>
    <col min="8454" max="8454" width="15.625" style="1" customWidth="1"/>
    <col min="8455" max="8456" width="2.125" style="1" bestFit="1" customWidth="1"/>
    <col min="8457" max="8457" width="15.625" style="1" customWidth="1"/>
    <col min="8458" max="8459" width="2.125" style="1" bestFit="1" customWidth="1"/>
    <col min="8460" max="8460" width="15.625" style="1" customWidth="1"/>
    <col min="8461" max="8461" width="2.125" style="1" bestFit="1" customWidth="1"/>
    <col min="8462" max="8462" width="16" style="1" customWidth="1"/>
    <col min="8463" max="8704" width="9" style="1"/>
    <col min="8705" max="8705" width="2.25" style="1" customWidth="1"/>
    <col min="8706" max="8707" width="3" style="1" customWidth="1"/>
    <col min="8708" max="8708" width="33.375" style="1" customWidth="1"/>
    <col min="8709" max="8709" width="2.125" style="1" bestFit="1" customWidth="1"/>
    <col min="8710" max="8710" width="15.625" style="1" customWidth="1"/>
    <col min="8711" max="8712" width="2.125" style="1" bestFit="1" customWidth="1"/>
    <col min="8713" max="8713" width="15.625" style="1" customWidth="1"/>
    <col min="8714" max="8715" width="2.125" style="1" bestFit="1" customWidth="1"/>
    <col min="8716" max="8716" width="15.625" style="1" customWidth="1"/>
    <col min="8717" max="8717" width="2.125" style="1" bestFit="1" customWidth="1"/>
    <col min="8718" max="8718" width="16" style="1" customWidth="1"/>
    <col min="8719" max="8960" width="9" style="1"/>
    <col min="8961" max="8961" width="2.25" style="1" customWidth="1"/>
    <col min="8962" max="8963" width="3" style="1" customWidth="1"/>
    <col min="8964" max="8964" width="33.375" style="1" customWidth="1"/>
    <col min="8965" max="8965" width="2.125" style="1" bestFit="1" customWidth="1"/>
    <col min="8966" max="8966" width="15.625" style="1" customWidth="1"/>
    <col min="8967" max="8968" width="2.125" style="1" bestFit="1" customWidth="1"/>
    <col min="8969" max="8969" width="15.625" style="1" customWidth="1"/>
    <col min="8970" max="8971" width="2.125" style="1" bestFit="1" customWidth="1"/>
    <col min="8972" max="8972" width="15.625" style="1" customWidth="1"/>
    <col min="8973" max="8973" width="2.125" style="1" bestFit="1" customWidth="1"/>
    <col min="8974" max="8974" width="16" style="1" customWidth="1"/>
    <col min="8975" max="9216" width="9" style="1"/>
    <col min="9217" max="9217" width="2.25" style="1" customWidth="1"/>
    <col min="9218" max="9219" width="3" style="1" customWidth="1"/>
    <col min="9220" max="9220" width="33.375" style="1" customWidth="1"/>
    <col min="9221" max="9221" width="2.125" style="1" bestFit="1" customWidth="1"/>
    <col min="9222" max="9222" width="15.625" style="1" customWidth="1"/>
    <col min="9223" max="9224" width="2.125" style="1" bestFit="1" customWidth="1"/>
    <col min="9225" max="9225" width="15.625" style="1" customWidth="1"/>
    <col min="9226" max="9227" width="2.125" style="1" bestFit="1" customWidth="1"/>
    <col min="9228" max="9228" width="15.625" style="1" customWidth="1"/>
    <col min="9229" max="9229" width="2.125" style="1" bestFit="1" customWidth="1"/>
    <col min="9230" max="9230" width="16" style="1" customWidth="1"/>
    <col min="9231" max="9472" width="9" style="1"/>
    <col min="9473" max="9473" width="2.25" style="1" customWidth="1"/>
    <col min="9474" max="9475" width="3" style="1" customWidth="1"/>
    <col min="9476" max="9476" width="33.375" style="1" customWidth="1"/>
    <col min="9477" max="9477" width="2.125" style="1" bestFit="1" customWidth="1"/>
    <col min="9478" max="9478" width="15.625" style="1" customWidth="1"/>
    <col min="9479" max="9480" width="2.125" style="1" bestFit="1" customWidth="1"/>
    <col min="9481" max="9481" width="15.625" style="1" customWidth="1"/>
    <col min="9482" max="9483" width="2.125" style="1" bestFit="1" customWidth="1"/>
    <col min="9484" max="9484" width="15.625" style="1" customWidth="1"/>
    <col min="9485" max="9485" width="2.125" style="1" bestFit="1" customWidth="1"/>
    <col min="9486" max="9486" width="16" style="1" customWidth="1"/>
    <col min="9487" max="9728" width="9" style="1"/>
    <col min="9729" max="9729" width="2.25" style="1" customWidth="1"/>
    <col min="9730" max="9731" width="3" style="1" customWidth="1"/>
    <col min="9732" max="9732" width="33.375" style="1" customWidth="1"/>
    <col min="9733" max="9733" width="2.125" style="1" bestFit="1" customWidth="1"/>
    <col min="9734" max="9734" width="15.625" style="1" customWidth="1"/>
    <col min="9735" max="9736" width="2.125" style="1" bestFit="1" customWidth="1"/>
    <col min="9737" max="9737" width="15.625" style="1" customWidth="1"/>
    <col min="9738" max="9739" width="2.125" style="1" bestFit="1" customWidth="1"/>
    <col min="9740" max="9740" width="15.625" style="1" customWidth="1"/>
    <col min="9741" max="9741" width="2.125" style="1" bestFit="1" customWidth="1"/>
    <col min="9742" max="9742" width="16" style="1" customWidth="1"/>
    <col min="9743" max="9984" width="9" style="1"/>
    <col min="9985" max="9985" width="2.25" style="1" customWidth="1"/>
    <col min="9986" max="9987" width="3" style="1" customWidth="1"/>
    <col min="9988" max="9988" width="33.375" style="1" customWidth="1"/>
    <col min="9989" max="9989" width="2.125" style="1" bestFit="1" customWidth="1"/>
    <col min="9990" max="9990" width="15.625" style="1" customWidth="1"/>
    <col min="9991" max="9992" width="2.125" style="1" bestFit="1" customWidth="1"/>
    <col min="9993" max="9993" width="15.625" style="1" customWidth="1"/>
    <col min="9994" max="9995" width="2.125" style="1" bestFit="1" customWidth="1"/>
    <col min="9996" max="9996" width="15.625" style="1" customWidth="1"/>
    <col min="9997" max="9997" width="2.125" style="1" bestFit="1" customWidth="1"/>
    <col min="9998" max="9998" width="16" style="1" customWidth="1"/>
    <col min="9999" max="10240" width="9" style="1"/>
    <col min="10241" max="10241" width="2.25" style="1" customWidth="1"/>
    <col min="10242" max="10243" width="3" style="1" customWidth="1"/>
    <col min="10244" max="10244" width="33.375" style="1" customWidth="1"/>
    <col min="10245" max="10245" width="2.125" style="1" bestFit="1" customWidth="1"/>
    <col min="10246" max="10246" width="15.625" style="1" customWidth="1"/>
    <col min="10247" max="10248" width="2.125" style="1" bestFit="1" customWidth="1"/>
    <col min="10249" max="10249" width="15.625" style="1" customWidth="1"/>
    <col min="10250" max="10251" width="2.125" style="1" bestFit="1" customWidth="1"/>
    <col min="10252" max="10252" width="15.625" style="1" customWidth="1"/>
    <col min="10253" max="10253" width="2.125" style="1" bestFit="1" customWidth="1"/>
    <col min="10254" max="10254" width="16" style="1" customWidth="1"/>
    <col min="10255" max="10496" width="9" style="1"/>
    <col min="10497" max="10497" width="2.25" style="1" customWidth="1"/>
    <col min="10498" max="10499" width="3" style="1" customWidth="1"/>
    <col min="10500" max="10500" width="33.375" style="1" customWidth="1"/>
    <col min="10501" max="10501" width="2.125" style="1" bestFit="1" customWidth="1"/>
    <col min="10502" max="10502" width="15.625" style="1" customWidth="1"/>
    <col min="10503" max="10504" width="2.125" style="1" bestFit="1" customWidth="1"/>
    <col min="10505" max="10505" width="15.625" style="1" customWidth="1"/>
    <col min="10506" max="10507" width="2.125" style="1" bestFit="1" customWidth="1"/>
    <col min="10508" max="10508" width="15.625" style="1" customWidth="1"/>
    <col min="10509" max="10509" width="2.125" style="1" bestFit="1" customWidth="1"/>
    <col min="10510" max="10510" width="16" style="1" customWidth="1"/>
    <col min="10511" max="10752" width="9" style="1"/>
    <col min="10753" max="10753" width="2.25" style="1" customWidth="1"/>
    <col min="10754" max="10755" width="3" style="1" customWidth="1"/>
    <col min="10756" max="10756" width="33.375" style="1" customWidth="1"/>
    <col min="10757" max="10757" width="2.125" style="1" bestFit="1" customWidth="1"/>
    <col min="10758" max="10758" width="15.625" style="1" customWidth="1"/>
    <col min="10759" max="10760" width="2.125" style="1" bestFit="1" customWidth="1"/>
    <col min="10761" max="10761" width="15.625" style="1" customWidth="1"/>
    <col min="10762" max="10763" width="2.125" style="1" bestFit="1" customWidth="1"/>
    <col min="10764" max="10764" width="15.625" style="1" customWidth="1"/>
    <col min="10765" max="10765" width="2.125" style="1" bestFit="1" customWidth="1"/>
    <col min="10766" max="10766" width="16" style="1" customWidth="1"/>
    <col min="10767" max="11008" width="9" style="1"/>
    <col min="11009" max="11009" width="2.25" style="1" customWidth="1"/>
    <col min="11010" max="11011" width="3" style="1" customWidth="1"/>
    <col min="11012" max="11012" width="33.375" style="1" customWidth="1"/>
    <col min="11013" max="11013" width="2.125" style="1" bestFit="1" customWidth="1"/>
    <col min="11014" max="11014" width="15.625" style="1" customWidth="1"/>
    <col min="11015" max="11016" width="2.125" style="1" bestFit="1" customWidth="1"/>
    <col min="11017" max="11017" width="15.625" style="1" customWidth="1"/>
    <col min="11018" max="11019" width="2.125" style="1" bestFit="1" customWidth="1"/>
    <col min="11020" max="11020" width="15.625" style="1" customWidth="1"/>
    <col min="11021" max="11021" width="2.125" style="1" bestFit="1" customWidth="1"/>
    <col min="11022" max="11022" width="16" style="1" customWidth="1"/>
    <col min="11023" max="11264" width="9" style="1"/>
    <col min="11265" max="11265" width="2.25" style="1" customWidth="1"/>
    <col min="11266" max="11267" width="3" style="1" customWidth="1"/>
    <col min="11268" max="11268" width="33.375" style="1" customWidth="1"/>
    <col min="11269" max="11269" width="2.125" style="1" bestFit="1" customWidth="1"/>
    <col min="11270" max="11270" width="15.625" style="1" customWidth="1"/>
    <col min="11271" max="11272" width="2.125" style="1" bestFit="1" customWidth="1"/>
    <col min="11273" max="11273" width="15.625" style="1" customWidth="1"/>
    <col min="11274" max="11275" width="2.125" style="1" bestFit="1" customWidth="1"/>
    <col min="11276" max="11276" width="15.625" style="1" customWidth="1"/>
    <col min="11277" max="11277" width="2.125" style="1" bestFit="1" customWidth="1"/>
    <col min="11278" max="11278" width="16" style="1" customWidth="1"/>
    <col min="11279" max="11520" width="9" style="1"/>
    <col min="11521" max="11521" width="2.25" style="1" customWidth="1"/>
    <col min="11522" max="11523" width="3" style="1" customWidth="1"/>
    <col min="11524" max="11524" width="33.375" style="1" customWidth="1"/>
    <col min="11525" max="11525" width="2.125" style="1" bestFit="1" customWidth="1"/>
    <col min="11526" max="11526" width="15.625" style="1" customWidth="1"/>
    <col min="11527" max="11528" width="2.125" style="1" bestFit="1" customWidth="1"/>
    <col min="11529" max="11529" width="15.625" style="1" customWidth="1"/>
    <col min="11530" max="11531" width="2.125" style="1" bestFit="1" customWidth="1"/>
    <col min="11532" max="11532" width="15.625" style="1" customWidth="1"/>
    <col min="11533" max="11533" width="2.125" style="1" bestFit="1" customWidth="1"/>
    <col min="11534" max="11534" width="16" style="1" customWidth="1"/>
    <col min="11535" max="11776" width="9" style="1"/>
    <col min="11777" max="11777" width="2.25" style="1" customWidth="1"/>
    <col min="11778" max="11779" width="3" style="1" customWidth="1"/>
    <col min="11780" max="11780" width="33.375" style="1" customWidth="1"/>
    <col min="11781" max="11781" width="2.125" style="1" bestFit="1" customWidth="1"/>
    <col min="11782" max="11782" width="15.625" style="1" customWidth="1"/>
    <col min="11783" max="11784" width="2.125" style="1" bestFit="1" customWidth="1"/>
    <col min="11785" max="11785" width="15.625" style="1" customWidth="1"/>
    <col min="11786" max="11787" width="2.125" style="1" bestFit="1" customWidth="1"/>
    <col min="11788" max="11788" width="15.625" style="1" customWidth="1"/>
    <col min="11789" max="11789" width="2.125" style="1" bestFit="1" customWidth="1"/>
    <col min="11790" max="11790" width="16" style="1" customWidth="1"/>
    <col min="11791" max="12032" width="9" style="1"/>
    <col min="12033" max="12033" width="2.25" style="1" customWidth="1"/>
    <col min="12034" max="12035" width="3" style="1" customWidth="1"/>
    <col min="12036" max="12036" width="33.375" style="1" customWidth="1"/>
    <col min="12037" max="12037" width="2.125" style="1" bestFit="1" customWidth="1"/>
    <col min="12038" max="12038" width="15.625" style="1" customWidth="1"/>
    <col min="12039" max="12040" width="2.125" style="1" bestFit="1" customWidth="1"/>
    <col min="12041" max="12041" width="15.625" style="1" customWidth="1"/>
    <col min="12042" max="12043" width="2.125" style="1" bestFit="1" customWidth="1"/>
    <col min="12044" max="12044" width="15.625" style="1" customWidth="1"/>
    <col min="12045" max="12045" width="2.125" style="1" bestFit="1" customWidth="1"/>
    <col min="12046" max="12046" width="16" style="1" customWidth="1"/>
    <col min="12047" max="12288" width="9" style="1"/>
    <col min="12289" max="12289" width="2.25" style="1" customWidth="1"/>
    <col min="12290" max="12291" width="3" style="1" customWidth="1"/>
    <col min="12292" max="12292" width="33.375" style="1" customWidth="1"/>
    <col min="12293" max="12293" width="2.125" style="1" bestFit="1" customWidth="1"/>
    <col min="12294" max="12294" width="15.625" style="1" customWidth="1"/>
    <col min="12295" max="12296" width="2.125" style="1" bestFit="1" customWidth="1"/>
    <col min="12297" max="12297" width="15.625" style="1" customWidth="1"/>
    <col min="12298" max="12299" width="2.125" style="1" bestFit="1" customWidth="1"/>
    <col min="12300" max="12300" width="15.625" style="1" customWidth="1"/>
    <col min="12301" max="12301" width="2.125" style="1" bestFit="1" customWidth="1"/>
    <col min="12302" max="12302" width="16" style="1" customWidth="1"/>
    <col min="12303" max="12544" width="9" style="1"/>
    <col min="12545" max="12545" width="2.25" style="1" customWidth="1"/>
    <col min="12546" max="12547" width="3" style="1" customWidth="1"/>
    <col min="12548" max="12548" width="33.375" style="1" customWidth="1"/>
    <col min="12549" max="12549" width="2.125" style="1" bestFit="1" customWidth="1"/>
    <col min="12550" max="12550" width="15.625" style="1" customWidth="1"/>
    <col min="12551" max="12552" width="2.125" style="1" bestFit="1" customWidth="1"/>
    <col min="12553" max="12553" width="15.625" style="1" customWidth="1"/>
    <col min="12554" max="12555" width="2.125" style="1" bestFit="1" customWidth="1"/>
    <col min="12556" max="12556" width="15.625" style="1" customWidth="1"/>
    <col min="12557" max="12557" width="2.125" style="1" bestFit="1" customWidth="1"/>
    <col min="12558" max="12558" width="16" style="1" customWidth="1"/>
    <col min="12559" max="12800" width="9" style="1"/>
    <col min="12801" max="12801" width="2.25" style="1" customWidth="1"/>
    <col min="12802" max="12803" width="3" style="1" customWidth="1"/>
    <col min="12804" max="12804" width="33.375" style="1" customWidth="1"/>
    <col min="12805" max="12805" width="2.125" style="1" bestFit="1" customWidth="1"/>
    <col min="12806" max="12806" width="15.625" style="1" customWidth="1"/>
    <col min="12807" max="12808" width="2.125" style="1" bestFit="1" customWidth="1"/>
    <col min="12809" max="12809" width="15.625" style="1" customWidth="1"/>
    <col min="12810" max="12811" width="2.125" style="1" bestFit="1" customWidth="1"/>
    <col min="12812" max="12812" width="15.625" style="1" customWidth="1"/>
    <col min="12813" max="12813" width="2.125" style="1" bestFit="1" customWidth="1"/>
    <col min="12814" max="12814" width="16" style="1" customWidth="1"/>
    <col min="12815" max="13056" width="9" style="1"/>
    <col min="13057" max="13057" width="2.25" style="1" customWidth="1"/>
    <col min="13058" max="13059" width="3" style="1" customWidth="1"/>
    <col min="13060" max="13060" width="33.375" style="1" customWidth="1"/>
    <col min="13061" max="13061" width="2.125" style="1" bestFit="1" customWidth="1"/>
    <col min="13062" max="13062" width="15.625" style="1" customWidth="1"/>
    <col min="13063" max="13064" width="2.125" style="1" bestFit="1" customWidth="1"/>
    <col min="13065" max="13065" width="15.625" style="1" customWidth="1"/>
    <col min="13066" max="13067" width="2.125" style="1" bestFit="1" customWidth="1"/>
    <col min="13068" max="13068" width="15.625" style="1" customWidth="1"/>
    <col min="13069" max="13069" width="2.125" style="1" bestFit="1" customWidth="1"/>
    <col min="13070" max="13070" width="16" style="1" customWidth="1"/>
    <col min="13071" max="13312" width="9" style="1"/>
    <col min="13313" max="13313" width="2.25" style="1" customWidth="1"/>
    <col min="13314" max="13315" width="3" style="1" customWidth="1"/>
    <col min="13316" max="13316" width="33.375" style="1" customWidth="1"/>
    <col min="13317" max="13317" width="2.125" style="1" bestFit="1" customWidth="1"/>
    <col min="13318" max="13318" width="15.625" style="1" customWidth="1"/>
    <col min="13319" max="13320" width="2.125" style="1" bestFit="1" customWidth="1"/>
    <col min="13321" max="13321" width="15.625" style="1" customWidth="1"/>
    <col min="13322" max="13323" width="2.125" style="1" bestFit="1" customWidth="1"/>
    <col min="13324" max="13324" width="15.625" style="1" customWidth="1"/>
    <col min="13325" max="13325" width="2.125" style="1" bestFit="1" customWidth="1"/>
    <col min="13326" max="13326" width="16" style="1" customWidth="1"/>
    <col min="13327" max="13568" width="9" style="1"/>
    <col min="13569" max="13569" width="2.25" style="1" customWidth="1"/>
    <col min="13570" max="13571" width="3" style="1" customWidth="1"/>
    <col min="13572" max="13572" width="33.375" style="1" customWidth="1"/>
    <col min="13573" max="13573" width="2.125" style="1" bestFit="1" customWidth="1"/>
    <col min="13574" max="13574" width="15.625" style="1" customWidth="1"/>
    <col min="13575" max="13576" width="2.125" style="1" bestFit="1" customWidth="1"/>
    <col min="13577" max="13577" width="15.625" style="1" customWidth="1"/>
    <col min="13578" max="13579" width="2.125" style="1" bestFit="1" customWidth="1"/>
    <col min="13580" max="13580" width="15.625" style="1" customWidth="1"/>
    <col min="13581" max="13581" width="2.125" style="1" bestFit="1" customWidth="1"/>
    <col min="13582" max="13582" width="16" style="1" customWidth="1"/>
    <col min="13583" max="13824" width="9" style="1"/>
    <col min="13825" max="13825" width="2.25" style="1" customWidth="1"/>
    <col min="13826" max="13827" width="3" style="1" customWidth="1"/>
    <col min="13828" max="13828" width="33.375" style="1" customWidth="1"/>
    <col min="13829" max="13829" width="2.125" style="1" bestFit="1" customWidth="1"/>
    <col min="13830" max="13830" width="15.625" style="1" customWidth="1"/>
    <col min="13831" max="13832" width="2.125" style="1" bestFit="1" customWidth="1"/>
    <col min="13833" max="13833" width="15.625" style="1" customWidth="1"/>
    <col min="13834" max="13835" width="2.125" style="1" bestFit="1" customWidth="1"/>
    <col min="13836" max="13836" width="15.625" style="1" customWidth="1"/>
    <col min="13837" max="13837" width="2.125" style="1" bestFit="1" customWidth="1"/>
    <col min="13838" max="13838" width="16" style="1" customWidth="1"/>
    <col min="13839" max="14080" width="9" style="1"/>
    <col min="14081" max="14081" width="2.25" style="1" customWidth="1"/>
    <col min="14082" max="14083" width="3" style="1" customWidth="1"/>
    <col min="14084" max="14084" width="33.375" style="1" customWidth="1"/>
    <col min="14085" max="14085" width="2.125" style="1" bestFit="1" customWidth="1"/>
    <col min="14086" max="14086" width="15.625" style="1" customWidth="1"/>
    <col min="14087" max="14088" width="2.125" style="1" bestFit="1" customWidth="1"/>
    <col min="14089" max="14089" width="15.625" style="1" customWidth="1"/>
    <col min="14090" max="14091" width="2.125" style="1" bestFit="1" customWidth="1"/>
    <col min="14092" max="14092" width="15.625" style="1" customWidth="1"/>
    <col min="14093" max="14093" width="2.125" style="1" bestFit="1" customWidth="1"/>
    <col min="14094" max="14094" width="16" style="1" customWidth="1"/>
    <col min="14095" max="14336" width="9" style="1"/>
    <col min="14337" max="14337" width="2.25" style="1" customWidth="1"/>
    <col min="14338" max="14339" width="3" style="1" customWidth="1"/>
    <col min="14340" max="14340" width="33.375" style="1" customWidth="1"/>
    <col min="14341" max="14341" width="2.125" style="1" bestFit="1" customWidth="1"/>
    <col min="14342" max="14342" width="15.625" style="1" customWidth="1"/>
    <col min="14343" max="14344" width="2.125" style="1" bestFit="1" customWidth="1"/>
    <col min="14345" max="14345" width="15.625" style="1" customWidth="1"/>
    <col min="14346" max="14347" width="2.125" style="1" bestFit="1" customWidth="1"/>
    <col min="14348" max="14348" width="15.625" style="1" customWidth="1"/>
    <col min="14349" max="14349" width="2.125" style="1" bestFit="1" customWidth="1"/>
    <col min="14350" max="14350" width="16" style="1" customWidth="1"/>
    <col min="14351" max="14592" width="9" style="1"/>
    <col min="14593" max="14593" width="2.25" style="1" customWidth="1"/>
    <col min="14594" max="14595" width="3" style="1" customWidth="1"/>
    <col min="14596" max="14596" width="33.375" style="1" customWidth="1"/>
    <col min="14597" max="14597" width="2.125" style="1" bestFit="1" customWidth="1"/>
    <col min="14598" max="14598" width="15.625" style="1" customWidth="1"/>
    <col min="14599" max="14600" width="2.125" style="1" bestFit="1" customWidth="1"/>
    <col min="14601" max="14601" width="15.625" style="1" customWidth="1"/>
    <col min="14602" max="14603" width="2.125" style="1" bestFit="1" customWidth="1"/>
    <col min="14604" max="14604" width="15.625" style="1" customWidth="1"/>
    <col min="14605" max="14605" width="2.125" style="1" bestFit="1" customWidth="1"/>
    <col min="14606" max="14606" width="16" style="1" customWidth="1"/>
    <col min="14607" max="14848" width="9" style="1"/>
    <col min="14849" max="14849" width="2.25" style="1" customWidth="1"/>
    <col min="14850" max="14851" width="3" style="1" customWidth="1"/>
    <col min="14852" max="14852" width="33.375" style="1" customWidth="1"/>
    <col min="14853" max="14853" width="2.125" style="1" bestFit="1" customWidth="1"/>
    <col min="14854" max="14854" width="15.625" style="1" customWidth="1"/>
    <col min="14855" max="14856" width="2.125" style="1" bestFit="1" customWidth="1"/>
    <col min="14857" max="14857" width="15.625" style="1" customWidth="1"/>
    <col min="14858" max="14859" width="2.125" style="1" bestFit="1" customWidth="1"/>
    <col min="14860" max="14860" width="15.625" style="1" customWidth="1"/>
    <col min="14861" max="14861" width="2.125" style="1" bestFit="1" customWidth="1"/>
    <col min="14862" max="14862" width="16" style="1" customWidth="1"/>
    <col min="14863" max="15104" width="9" style="1"/>
    <col min="15105" max="15105" width="2.25" style="1" customWidth="1"/>
    <col min="15106" max="15107" width="3" style="1" customWidth="1"/>
    <col min="15108" max="15108" width="33.375" style="1" customWidth="1"/>
    <col min="15109" max="15109" width="2.125" style="1" bestFit="1" customWidth="1"/>
    <col min="15110" max="15110" width="15.625" style="1" customWidth="1"/>
    <col min="15111" max="15112" width="2.125" style="1" bestFit="1" customWidth="1"/>
    <col min="15113" max="15113" width="15.625" style="1" customWidth="1"/>
    <col min="15114" max="15115" width="2.125" style="1" bestFit="1" customWidth="1"/>
    <col min="15116" max="15116" width="15.625" style="1" customWidth="1"/>
    <col min="15117" max="15117" width="2.125" style="1" bestFit="1" customWidth="1"/>
    <col min="15118" max="15118" width="16" style="1" customWidth="1"/>
    <col min="15119" max="15360" width="9" style="1"/>
    <col min="15361" max="15361" width="2.25" style="1" customWidth="1"/>
    <col min="15362" max="15363" width="3" style="1" customWidth="1"/>
    <col min="15364" max="15364" width="33.375" style="1" customWidth="1"/>
    <col min="15365" max="15365" width="2.125" style="1" bestFit="1" customWidth="1"/>
    <col min="15366" max="15366" width="15.625" style="1" customWidth="1"/>
    <col min="15367" max="15368" width="2.125" style="1" bestFit="1" customWidth="1"/>
    <col min="15369" max="15369" width="15.625" style="1" customWidth="1"/>
    <col min="15370" max="15371" width="2.125" style="1" bestFit="1" customWidth="1"/>
    <col min="15372" max="15372" width="15.625" style="1" customWidth="1"/>
    <col min="15373" max="15373" width="2.125" style="1" bestFit="1" customWidth="1"/>
    <col min="15374" max="15374" width="16" style="1" customWidth="1"/>
    <col min="15375" max="15616" width="9" style="1"/>
    <col min="15617" max="15617" width="2.25" style="1" customWidth="1"/>
    <col min="15618" max="15619" width="3" style="1" customWidth="1"/>
    <col min="15620" max="15620" width="33.375" style="1" customWidth="1"/>
    <col min="15621" max="15621" width="2.125" style="1" bestFit="1" customWidth="1"/>
    <col min="15622" max="15622" width="15.625" style="1" customWidth="1"/>
    <col min="15623" max="15624" width="2.125" style="1" bestFit="1" customWidth="1"/>
    <col min="15625" max="15625" width="15.625" style="1" customWidth="1"/>
    <col min="15626" max="15627" width="2.125" style="1" bestFit="1" customWidth="1"/>
    <col min="15628" max="15628" width="15.625" style="1" customWidth="1"/>
    <col min="15629" max="15629" width="2.125" style="1" bestFit="1" customWidth="1"/>
    <col min="15630" max="15630" width="16" style="1" customWidth="1"/>
    <col min="15631" max="15872" width="9" style="1"/>
    <col min="15873" max="15873" width="2.25" style="1" customWidth="1"/>
    <col min="15874" max="15875" width="3" style="1" customWidth="1"/>
    <col min="15876" max="15876" width="33.375" style="1" customWidth="1"/>
    <col min="15877" max="15877" width="2.125" style="1" bestFit="1" customWidth="1"/>
    <col min="15878" max="15878" width="15.625" style="1" customWidth="1"/>
    <col min="15879" max="15880" width="2.125" style="1" bestFit="1" customWidth="1"/>
    <col min="15881" max="15881" width="15.625" style="1" customWidth="1"/>
    <col min="15882" max="15883" width="2.125" style="1" bestFit="1" customWidth="1"/>
    <col min="15884" max="15884" width="15.625" style="1" customWidth="1"/>
    <col min="15885" max="15885" width="2.125" style="1" bestFit="1" customWidth="1"/>
    <col min="15886" max="15886" width="16" style="1" customWidth="1"/>
    <col min="15887" max="16128" width="9" style="1"/>
    <col min="16129" max="16129" width="2.25" style="1" customWidth="1"/>
    <col min="16130" max="16131" width="3" style="1" customWidth="1"/>
    <col min="16132" max="16132" width="33.375" style="1" customWidth="1"/>
    <col min="16133" max="16133" width="2.125" style="1" bestFit="1" customWidth="1"/>
    <col min="16134" max="16134" width="15.625" style="1" customWidth="1"/>
    <col min="16135" max="16136" width="2.125" style="1" bestFit="1" customWidth="1"/>
    <col min="16137" max="16137" width="15.625" style="1" customWidth="1"/>
    <col min="16138" max="16139" width="2.125" style="1" bestFit="1" customWidth="1"/>
    <col min="16140" max="16140" width="15.625" style="1" customWidth="1"/>
    <col min="16141" max="16141" width="2.125" style="1" bestFit="1" customWidth="1"/>
    <col min="16142" max="16142" width="16" style="1" customWidth="1"/>
    <col min="16143" max="16384" width="9" style="1"/>
  </cols>
  <sheetData>
    <row r="1" spans="1:14">
      <c r="L1" s="2"/>
    </row>
    <row r="2" spans="1:14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M2" s="3"/>
    </row>
    <row r="3" spans="1:14" ht="16.5" customHeight="1">
      <c r="A3" s="65" t="s">
        <v>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4"/>
    </row>
    <row r="4" spans="1:14" ht="15" customHeight="1">
      <c r="A4" s="66" t="s">
        <v>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5"/>
    </row>
    <row r="5" spans="1:14" ht="15" customHeight="1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1" t="s">
        <v>2</v>
      </c>
      <c r="M5" s="10"/>
    </row>
    <row r="6" spans="1:14" ht="16.5" customHeight="1">
      <c r="A6" s="67" t="s">
        <v>3</v>
      </c>
      <c r="B6" s="67"/>
      <c r="C6" s="67"/>
      <c r="D6" s="67"/>
      <c r="E6" s="12"/>
      <c r="F6" s="12" t="s">
        <v>4</v>
      </c>
      <c r="G6" s="12"/>
      <c r="H6" s="13"/>
      <c r="I6" s="12" t="s">
        <v>5</v>
      </c>
      <c r="J6" s="14"/>
      <c r="K6" s="13"/>
      <c r="L6" s="12" t="s">
        <v>6</v>
      </c>
      <c r="M6" s="14"/>
    </row>
    <row r="7" spans="1:14" ht="16.5" customHeight="1">
      <c r="A7" s="15" t="s">
        <v>7</v>
      </c>
      <c r="B7" s="16"/>
      <c r="C7" s="16"/>
      <c r="D7" s="17"/>
      <c r="E7" s="18"/>
      <c r="F7" s="19"/>
      <c r="G7" s="19"/>
      <c r="H7" s="20"/>
      <c r="I7" s="19"/>
      <c r="J7" s="21"/>
      <c r="K7" s="20"/>
      <c r="L7" s="19"/>
      <c r="M7" s="21"/>
    </row>
    <row r="8" spans="1:14" ht="16.5" customHeight="1">
      <c r="A8" s="20"/>
      <c r="B8" s="18" t="s">
        <v>8</v>
      </c>
      <c r="C8" s="18"/>
      <c r="D8" s="22"/>
      <c r="E8" s="18"/>
      <c r="F8" s="23"/>
      <c r="G8" s="23"/>
      <c r="H8" s="24"/>
      <c r="I8" s="23"/>
      <c r="J8" s="25"/>
      <c r="K8" s="24"/>
      <c r="L8" s="23"/>
      <c r="M8" s="25"/>
    </row>
    <row r="9" spans="1:14" ht="14.25">
      <c r="A9" s="20"/>
      <c r="B9" s="18"/>
      <c r="C9" s="18"/>
      <c r="D9" s="22" t="s">
        <v>9</v>
      </c>
      <c r="E9" s="18"/>
      <c r="F9" s="23">
        <v>123907279</v>
      </c>
      <c r="G9" s="23"/>
      <c r="H9" s="24"/>
      <c r="I9" s="23">
        <v>145509005</v>
      </c>
      <c r="J9" s="25"/>
      <c r="K9" s="24"/>
      <c r="L9" s="23">
        <f t="shared" ref="L9:L14" si="0">F9-I9</f>
        <v>-21601726</v>
      </c>
      <c r="M9" s="25"/>
    </row>
    <row r="10" spans="1:14" ht="14.25">
      <c r="A10" s="20"/>
      <c r="B10" s="18"/>
      <c r="C10" s="18"/>
      <c r="D10" s="22" t="s">
        <v>10</v>
      </c>
      <c r="E10" s="18"/>
      <c r="F10" s="23">
        <v>5545254</v>
      </c>
      <c r="G10" s="23"/>
      <c r="H10" s="24"/>
      <c r="I10" s="23">
        <v>5375734</v>
      </c>
      <c r="J10" s="25"/>
      <c r="K10" s="24"/>
      <c r="L10" s="23">
        <f t="shared" si="0"/>
        <v>169520</v>
      </c>
      <c r="M10" s="25"/>
    </row>
    <row r="11" spans="1:14" ht="14.25">
      <c r="A11" s="20"/>
      <c r="B11" s="18"/>
      <c r="C11" s="18"/>
      <c r="D11" s="22" t="s">
        <v>11</v>
      </c>
      <c r="E11" s="18"/>
      <c r="F11" s="23">
        <v>36747028</v>
      </c>
      <c r="G11" s="23"/>
      <c r="H11" s="24"/>
      <c r="I11" s="23">
        <v>22617626</v>
      </c>
      <c r="J11" s="25"/>
      <c r="K11" s="24"/>
      <c r="L11" s="23">
        <f t="shared" si="0"/>
        <v>14129402</v>
      </c>
      <c r="M11" s="25"/>
    </row>
    <row r="12" spans="1:14" ht="16.5" customHeight="1">
      <c r="A12" s="20"/>
      <c r="B12" s="18"/>
      <c r="C12" s="18"/>
      <c r="D12" s="26" t="s">
        <v>12</v>
      </c>
      <c r="E12" s="27"/>
      <c r="F12" s="28">
        <v>3074959</v>
      </c>
      <c r="G12" s="28"/>
      <c r="H12" s="29"/>
      <c r="I12" s="28">
        <v>1452783</v>
      </c>
      <c r="J12" s="30"/>
      <c r="K12" s="29"/>
      <c r="L12" s="28">
        <f t="shared" si="0"/>
        <v>1622176</v>
      </c>
      <c r="M12" s="25"/>
    </row>
    <row r="13" spans="1:14" ht="16.5" customHeight="1">
      <c r="A13" s="20"/>
      <c r="B13" s="18"/>
      <c r="C13" s="18"/>
      <c r="D13" s="22" t="s">
        <v>13</v>
      </c>
      <c r="E13" s="18"/>
      <c r="F13" s="23">
        <v>303204</v>
      </c>
      <c r="G13" s="23"/>
      <c r="H13" s="24"/>
      <c r="I13" s="23">
        <v>215697</v>
      </c>
      <c r="J13" s="25"/>
      <c r="K13" s="24"/>
      <c r="L13" s="23">
        <f t="shared" si="0"/>
        <v>87507</v>
      </c>
      <c r="M13" s="25"/>
    </row>
    <row r="14" spans="1:14" ht="16.5" customHeight="1">
      <c r="A14" s="20"/>
      <c r="B14" s="18"/>
      <c r="C14" s="18"/>
      <c r="D14" s="22" t="s">
        <v>14</v>
      </c>
      <c r="E14" s="18"/>
      <c r="F14" s="23">
        <v>10010</v>
      </c>
      <c r="G14" s="23"/>
      <c r="H14" s="24"/>
      <c r="I14" s="23">
        <v>18110</v>
      </c>
      <c r="J14" s="25"/>
      <c r="K14" s="24"/>
      <c r="L14" s="23">
        <f t="shared" si="0"/>
        <v>-8100</v>
      </c>
      <c r="M14" s="25"/>
    </row>
    <row r="15" spans="1:14" ht="16.5" customHeight="1">
      <c r="A15" s="31" t="s">
        <v>15</v>
      </c>
      <c r="B15" s="32"/>
      <c r="C15" s="32"/>
      <c r="D15" s="26" t="s">
        <v>16</v>
      </c>
      <c r="E15" s="33"/>
      <c r="F15" s="34">
        <f>SUM(F9:F14)</f>
        <v>169587734</v>
      </c>
      <c r="G15" s="34"/>
      <c r="H15" s="35"/>
      <c r="I15" s="34">
        <f>SUM(I9:I14)</f>
        <v>175188955</v>
      </c>
      <c r="J15" s="36"/>
      <c r="K15" s="35"/>
      <c r="L15" s="34">
        <f>SUM(L9:L14)</f>
        <v>-5601221</v>
      </c>
      <c r="M15" s="36"/>
    </row>
    <row r="16" spans="1:14" ht="16.5" customHeight="1">
      <c r="A16" s="20"/>
      <c r="B16" s="27" t="s">
        <v>17</v>
      </c>
      <c r="C16" s="27"/>
      <c r="D16" s="26"/>
      <c r="E16" s="27"/>
      <c r="F16" s="28"/>
      <c r="G16" s="28"/>
      <c r="H16" s="29"/>
      <c r="I16" s="28"/>
      <c r="J16" s="30"/>
      <c r="K16" s="29"/>
      <c r="L16" s="28"/>
      <c r="M16" s="30"/>
    </row>
    <row r="17" spans="1:13" ht="16.5" hidden="1" customHeight="1">
      <c r="A17" s="20"/>
      <c r="B17" s="27"/>
      <c r="C17" s="27" t="s">
        <v>18</v>
      </c>
      <c r="D17" s="26"/>
      <c r="E17" s="27"/>
      <c r="F17" s="28"/>
      <c r="G17" s="28"/>
      <c r="H17" s="29"/>
      <c r="I17" s="28"/>
      <c r="J17" s="30"/>
      <c r="K17" s="29"/>
      <c r="L17" s="28"/>
      <c r="M17" s="30"/>
    </row>
    <row r="18" spans="1:13" ht="16.5" hidden="1" customHeight="1">
      <c r="A18" s="20"/>
      <c r="B18" s="27"/>
      <c r="C18" s="27"/>
      <c r="D18" s="26"/>
      <c r="E18" s="27"/>
      <c r="F18" s="28">
        <v>0</v>
      </c>
      <c r="G18" s="28"/>
      <c r="H18" s="29"/>
      <c r="I18" s="28">
        <v>0</v>
      </c>
      <c r="J18" s="30"/>
      <c r="K18" s="29"/>
      <c r="L18" s="28">
        <f>F18-I18</f>
        <v>0</v>
      </c>
      <c r="M18" s="30"/>
    </row>
    <row r="19" spans="1:13" ht="16.5" hidden="1" customHeight="1">
      <c r="A19" s="20"/>
      <c r="B19" s="27"/>
      <c r="C19" s="27"/>
      <c r="D19" s="26" t="s">
        <v>19</v>
      </c>
      <c r="E19" s="33"/>
      <c r="F19" s="34">
        <f>SUM(F18)</f>
        <v>0</v>
      </c>
      <c r="G19" s="34"/>
      <c r="H19" s="35"/>
      <c r="I19" s="34">
        <f>SUM(I18)</f>
        <v>0</v>
      </c>
      <c r="J19" s="36"/>
      <c r="K19" s="35"/>
      <c r="L19" s="34">
        <f>SUM(L18)</f>
        <v>0</v>
      </c>
      <c r="M19" s="36"/>
    </row>
    <row r="20" spans="1:13" ht="16.5" customHeight="1">
      <c r="A20" s="20"/>
      <c r="B20" s="27"/>
      <c r="C20" s="27" t="s">
        <v>20</v>
      </c>
      <c r="D20" s="26"/>
      <c r="E20" s="27"/>
      <c r="F20" s="28"/>
      <c r="G20" s="28"/>
      <c r="H20" s="29"/>
      <c r="I20" s="28"/>
      <c r="J20" s="30"/>
      <c r="K20" s="29"/>
      <c r="L20" s="28"/>
      <c r="M20" s="30"/>
    </row>
    <row r="21" spans="1:13" ht="16.5" customHeight="1">
      <c r="A21" s="20"/>
      <c r="B21" s="27"/>
      <c r="C21" s="27"/>
      <c r="D21" s="26" t="s">
        <v>21</v>
      </c>
      <c r="E21" s="27"/>
      <c r="F21" s="28">
        <v>26000000</v>
      </c>
      <c r="G21" s="28"/>
      <c r="H21" s="29"/>
      <c r="I21" s="28">
        <v>26000000</v>
      </c>
      <c r="J21" s="30"/>
      <c r="K21" s="29"/>
      <c r="L21" s="28">
        <f>F21-I21</f>
        <v>0</v>
      </c>
      <c r="M21" s="30"/>
    </row>
    <row r="22" spans="1:13" ht="16.5" customHeight="1">
      <c r="A22" s="20"/>
      <c r="B22" s="27"/>
      <c r="C22" s="27"/>
      <c r="D22" s="26" t="s">
        <v>22</v>
      </c>
      <c r="E22" s="27"/>
      <c r="F22" s="28">
        <v>7951380</v>
      </c>
      <c r="G22" s="28"/>
      <c r="H22" s="29"/>
      <c r="I22" s="28">
        <v>7281720</v>
      </c>
      <c r="J22" s="30"/>
      <c r="K22" s="29"/>
      <c r="L22" s="28">
        <f>F22-I22</f>
        <v>669660</v>
      </c>
      <c r="M22" s="30"/>
    </row>
    <row r="23" spans="1:13" ht="16.5" customHeight="1">
      <c r="A23" s="20"/>
      <c r="B23" s="27"/>
      <c r="C23" s="27"/>
      <c r="D23" s="26" t="s">
        <v>23</v>
      </c>
      <c r="E23" s="33"/>
      <c r="F23" s="34">
        <f>SUM(F21:F22)</f>
        <v>33951380</v>
      </c>
      <c r="G23" s="34"/>
      <c r="H23" s="35"/>
      <c r="I23" s="34">
        <f>SUM(I21:I22)</f>
        <v>33281720</v>
      </c>
      <c r="J23" s="36"/>
      <c r="K23" s="35"/>
      <c r="L23" s="34">
        <f>SUM(L21:L22)</f>
        <v>669660</v>
      </c>
      <c r="M23" s="36"/>
    </row>
    <row r="24" spans="1:13" ht="16.5" customHeight="1">
      <c r="A24" s="20"/>
      <c r="B24" s="27"/>
      <c r="C24" s="27" t="s">
        <v>24</v>
      </c>
      <c r="D24" s="26"/>
      <c r="E24" s="27"/>
      <c r="F24" s="28"/>
      <c r="G24" s="28"/>
      <c r="H24" s="29"/>
      <c r="I24" s="28"/>
      <c r="J24" s="30"/>
      <c r="K24" s="29"/>
      <c r="L24" s="28"/>
      <c r="M24" s="30"/>
    </row>
    <row r="25" spans="1:13" ht="16.5" customHeight="1">
      <c r="A25" s="20"/>
      <c r="B25" s="27"/>
      <c r="C25" s="27"/>
      <c r="D25" s="26" t="s">
        <v>25</v>
      </c>
      <c r="E25" s="27"/>
      <c r="F25" s="28">
        <v>261813</v>
      </c>
      <c r="G25" s="28"/>
      <c r="H25" s="29"/>
      <c r="I25" s="28">
        <v>324025</v>
      </c>
      <c r="J25" s="30"/>
      <c r="K25" s="29"/>
      <c r="L25" s="28">
        <f>F25-I25</f>
        <v>-62212</v>
      </c>
      <c r="M25" s="30"/>
    </row>
    <row r="26" spans="1:13" ht="16.5" customHeight="1">
      <c r="A26" s="20"/>
      <c r="B26" s="27"/>
      <c r="C26" s="27"/>
      <c r="D26" s="26" t="s">
        <v>26</v>
      </c>
      <c r="E26" s="27"/>
      <c r="F26" s="28">
        <v>1</v>
      </c>
      <c r="G26" s="28"/>
      <c r="H26" s="29"/>
      <c r="I26" s="28">
        <v>1</v>
      </c>
      <c r="J26" s="30"/>
      <c r="K26" s="29"/>
      <c r="L26" s="28">
        <f>F26-I26</f>
        <v>0</v>
      </c>
      <c r="M26" s="30"/>
    </row>
    <row r="27" spans="1:13" ht="16.5" customHeight="1">
      <c r="A27" s="20"/>
      <c r="B27" s="18"/>
      <c r="C27" s="18"/>
      <c r="D27" s="26" t="s">
        <v>27</v>
      </c>
      <c r="E27" s="27"/>
      <c r="F27" s="23">
        <v>206774</v>
      </c>
      <c r="G27" s="23"/>
      <c r="H27" s="29"/>
      <c r="I27" s="23">
        <v>393500</v>
      </c>
      <c r="J27" s="25"/>
      <c r="K27" s="29"/>
      <c r="L27" s="23">
        <f>F27-I27</f>
        <v>-186726</v>
      </c>
      <c r="M27" s="25"/>
    </row>
    <row r="28" spans="1:13" ht="16.5" customHeight="1">
      <c r="A28" s="20"/>
      <c r="B28" s="18"/>
      <c r="C28" s="18"/>
      <c r="D28" s="26" t="s">
        <v>28</v>
      </c>
      <c r="E28" s="27"/>
      <c r="F28" s="23">
        <v>918751</v>
      </c>
      <c r="G28" s="23"/>
      <c r="H28" s="29"/>
      <c r="I28" s="23">
        <v>2143751</v>
      </c>
      <c r="J28" s="25"/>
      <c r="K28" s="29"/>
      <c r="L28" s="23">
        <f>F28-I28</f>
        <v>-1225000</v>
      </c>
      <c r="M28" s="25"/>
    </row>
    <row r="29" spans="1:13" ht="16.5" customHeight="1">
      <c r="A29" s="20"/>
      <c r="B29" s="18"/>
      <c r="C29" s="18"/>
      <c r="D29" s="26" t="s">
        <v>29</v>
      </c>
      <c r="E29" s="27"/>
      <c r="F29" s="23">
        <v>51334</v>
      </c>
      <c r="G29" s="23"/>
      <c r="H29" s="29"/>
      <c r="I29" s="23">
        <v>107334</v>
      </c>
      <c r="J29" s="25"/>
      <c r="K29" s="29"/>
      <c r="L29" s="23">
        <f>F29-I29</f>
        <v>-56000</v>
      </c>
      <c r="M29" s="25"/>
    </row>
    <row r="30" spans="1:13" ht="16.5" customHeight="1">
      <c r="A30" s="37" t="s">
        <v>30</v>
      </c>
      <c r="B30" s="27"/>
      <c r="C30" s="27"/>
      <c r="D30" s="22" t="s">
        <v>31</v>
      </c>
      <c r="E30" s="38"/>
      <c r="F30" s="39">
        <f>SUM(F25:F29)</f>
        <v>1438673</v>
      </c>
      <c r="G30" s="39"/>
      <c r="H30" s="40"/>
      <c r="I30" s="39">
        <f>SUM(I25:I29)</f>
        <v>2968611</v>
      </c>
      <c r="J30" s="41"/>
      <c r="K30" s="40"/>
      <c r="L30" s="39">
        <f>SUM(L25:L29)</f>
        <v>-1529938</v>
      </c>
      <c r="M30" s="41"/>
    </row>
    <row r="31" spans="1:13" ht="16.5" customHeight="1">
      <c r="A31" s="37" t="s">
        <v>30</v>
      </c>
      <c r="B31" s="27"/>
      <c r="C31" s="27"/>
      <c r="D31" s="22" t="s">
        <v>32</v>
      </c>
      <c r="E31" s="38"/>
      <c r="F31" s="39">
        <f>F19+F23+F30</f>
        <v>35390053</v>
      </c>
      <c r="G31" s="39"/>
      <c r="H31" s="40"/>
      <c r="I31" s="39">
        <f>I19+I23+I30</f>
        <v>36250331</v>
      </c>
      <c r="J31" s="41"/>
      <c r="K31" s="40"/>
      <c r="L31" s="39">
        <f>L19+L23+L30</f>
        <v>-860278</v>
      </c>
      <c r="M31" s="41"/>
    </row>
    <row r="32" spans="1:13" ht="16.5" customHeight="1" thickBot="1">
      <c r="A32" s="42"/>
      <c r="B32" s="43"/>
      <c r="C32" s="43"/>
      <c r="D32" s="44" t="s">
        <v>33</v>
      </c>
      <c r="E32" s="45"/>
      <c r="F32" s="46">
        <f>F15+F31</f>
        <v>204977787</v>
      </c>
      <c r="G32" s="46"/>
      <c r="H32" s="47"/>
      <c r="I32" s="46">
        <f>I15+I31</f>
        <v>211439286</v>
      </c>
      <c r="J32" s="48"/>
      <c r="K32" s="47"/>
      <c r="L32" s="46">
        <f>L15+L31</f>
        <v>-6461499</v>
      </c>
      <c r="M32" s="48"/>
    </row>
    <row r="33" spans="1:13" ht="16.5" customHeight="1" thickTop="1">
      <c r="A33" s="20" t="s">
        <v>34</v>
      </c>
      <c r="B33" s="18"/>
      <c r="C33" s="18"/>
      <c r="D33" s="22"/>
      <c r="E33" s="18"/>
      <c r="F33" s="49"/>
      <c r="G33" s="49"/>
      <c r="H33" s="24"/>
      <c r="I33" s="49"/>
      <c r="J33" s="50"/>
      <c r="K33" s="24"/>
      <c r="L33" s="49"/>
      <c r="M33" s="50"/>
    </row>
    <row r="34" spans="1:13" ht="16.5" customHeight="1">
      <c r="A34" s="20"/>
      <c r="B34" s="18" t="s">
        <v>35</v>
      </c>
      <c r="C34" s="18"/>
      <c r="D34" s="22"/>
      <c r="E34" s="18"/>
      <c r="F34" s="49"/>
      <c r="G34" s="49"/>
      <c r="H34" s="24"/>
      <c r="I34" s="49"/>
      <c r="J34" s="50"/>
      <c r="K34" s="24"/>
      <c r="L34" s="49"/>
      <c r="M34" s="50"/>
    </row>
    <row r="35" spans="1:13" ht="16.5" customHeight="1">
      <c r="A35" s="20"/>
      <c r="B35" s="18"/>
      <c r="C35" s="18"/>
      <c r="D35" s="22" t="s">
        <v>36</v>
      </c>
      <c r="E35" s="18"/>
      <c r="F35" s="49">
        <v>12001322</v>
      </c>
      <c r="G35" s="49"/>
      <c r="H35" s="24"/>
      <c r="I35" s="49">
        <v>7022642</v>
      </c>
      <c r="J35" s="50"/>
      <c r="K35" s="24"/>
      <c r="L35" s="23">
        <f>F35-I35</f>
        <v>4978680</v>
      </c>
      <c r="M35" s="50"/>
    </row>
    <row r="36" spans="1:13" ht="16.5" customHeight="1">
      <c r="A36" s="20"/>
      <c r="B36" s="18"/>
      <c r="C36" s="18"/>
      <c r="D36" s="22" t="s">
        <v>37</v>
      </c>
      <c r="E36" s="18"/>
      <c r="F36" s="49">
        <v>1661000</v>
      </c>
      <c r="G36" s="49"/>
      <c r="H36" s="24"/>
      <c r="I36" s="49">
        <v>2280700</v>
      </c>
      <c r="J36" s="50"/>
      <c r="K36" s="24"/>
      <c r="L36" s="23">
        <f>F36-I36</f>
        <v>-619700</v>
      </c>
      <c r="M36" s="50"/>
    </row>
    <row r="37" spans="1:13" ht="16.5" customHeight="1">
      <c r="A37" s="20"/>
      <c r="B37" s="18"/>
      <c r="C37" s="18"/>
      <c r="D37" s="26" t="s">
        <v>38</v>
      </c>
      <c r="E37" s="18"/>
      <c r="F37" s="49">
        <v>30941256</v>
      </c>
      <c r="G37" s="49"/>
      <c r="H37" s="24"/>
      <c r="I37" s="49">
        <v>33278019</v>
      </c>
      <c r="J37" s="50"/>
      <c r="K37" s="24"/>
      <c r="L37" s="23">
        <f>F37-I37</f>
        <v>-2336763</v>
      </c>
      <c r="M37" s="50"/>
    </row>
    <row r="38" spans="1:13" ht="16.5" customHeight="1">
      <c r="A38" s="20"/>
      <c r="B38" s="18"/>
      <c r="C38" s="18"/>
      <c r="D38" s="22" t="s">
        <v>39</v>
      </c>
      <c r="E38" s="18"/>
      <c r="F38" s="49">
        <v>20000</v>
      </c>
      <c r="G38" s="49"/>
      <c r="H38" s="24"/>
      <c r="I38" s="49">
        <v>40000</v>
      </c>
      <c r="J38" s="50"/>
      <c r="K38" s="24"/>
      <c r="L38" s="23">
        <f>F38-I38</f>
        <v>-20000</v>
      </c>
      <c r="M38" s="50"/>
    </row>
    <row r="39" spans="1:13" ht="16.5" customHeight="1">
      <c r="A39" s="20"/>
      <c r="B39" s="18"/>
      <c r="C39" s="18"/>
      <c r="D39" s="22" t="s">
        <v>40</v>
      </c>
      <c r="E39" s="18"/>
      <c r="F39" s="49">
        <v>1151360</v>
      </c>
      <c r="G39" s="49"/>
      <c r="H39" s="24"/>
      <c r="I39" s="49">
        <v>849440</v>
      </c>
      <c r="J39" s="50"/>
      <c r="K39" s="24"/>
      <c r="L39" s="23">
        <f>F39-I39</f>
        <v>301920</v>
      </c>
      <c r="M39" s="50"/>
    </row>
    <row r="40" spans="1:13" ht="16.5" customHeight="1">
      <c r="A40" s="20" t="s">
        <v>15</v>
      </c>
      <c r="B40" s="18"/>
      <c r="C40" s="18"/>
      <c r="D40" s="22" t="s">
        <v>41</v>
      </c>
      <c r="E40" s="38"/>
      <c r="F40" s="51">
        <f>SUM(F35:F39)</f>
        <v>45774938</v>
      </c>
      <c r="G40" s="51"/>
      <c r="H40" s="40"/>
      <c r="I40" s="51">
        <f>SUM(I35:I39)</f>
        <v>43470801</v>
      </c>
      <c r="J40" s="52"/>
      <c r="K40" s="40"/>
      <c r="L40" s="51">
        <f>SUM(L35:L39)</f>
        <v>2304137</v>
      </c>
      <c r="M40" s="52"/>
    </row>
    <row r="41" spans="1:13" ht="16.5" customHeight="1">
      <c r="A41" s="20"/>
      <c r="B41" s="18" t="s">
        <v>42</v>
      </c>
      <c r="C41" s="18"/>
      <c r="D41" s="22"/>
      <c r="E41" s="18"/>
      <c r="F41" s="49"/>
      <c r="G41" s="49"/>
      <c r="H41" s="24"/>
      <c r="I41" s="49"/>
      <c r="J41" s="50"/>
      <c r="K41" s="24"/>
      <c r="L41" s="49"/>
      <c r="M41" s="50"/>
    </row>
    <row r="42" spans="1:13" ht="16.5" customHeight="1">
      <c r="A42" s="20" t="s">
        <v>43</v>
      </c>
      <c r="B42" s="18"/>
      <c r="C42" s="18"/>
      <c r="D42" s="22" t="s">
        <v>44</v>
      </c>
      <c r="E42" s="18"/>
      <c r="F42" s="49">
        <v>1126463</v>
      </c>
      <c r="G42" s="49"/>
      <c r="H42" s="24"/>
      <c r="I42" s="49">
        <v>2458874</v>
      </c>
      <c r="J42" s="50"/>
      <c r="K42" s="24"/>
      <c r="L42" s="23">
        <f>F42-I42</f>
        <v>-1332411</v>
      </c>
      <c r="M42" s="50"/>
    </row>
    <row r="43" spans="1:13" ht="16.5" customHeight="1">
      <c r="A43" s="20"/>
      <c r="B43" s="18"/>
      <c r="C43" s="18"/>
      <c r="D43" s="22" t="s">
        <v>45</v>
      </c>
      <c r="E43" s="18"/>
      <c r="F43" s="49">
        <v>7951380</v>
      </c>
      <c r="G43" s="49"/>
      <c r="H43" s="24"/>
      <c r="I43" s="49">
        <v>7281720</v>
      </c>
      <c r="J43" s="50"/>
      <c r="K43" s="24"/>
      <c r="L43" s="23">
        <f>F43-I43</f>
        <v>669660</v>
      </c>
      <c r="M43" s="50"/>
    </row>
    <row r="44" spans="1:13" ht="16.5" customHeight="1">
      <c r="A44" s="20" t="s">
        <v>15</v>
      </c>
      <c r="B44" s="18"/>
      <c r="C44" s="18"/>
      <c r="D44" s="22" t="s">
        <v>46</v>
      </c>
      <c r="E44" s="38"/>
      <c r="F44" s="51">
        <f>SUM(F42:F43)</f>
        <v>9077843</v>
      </c>
      <c r="G44" s="51"/>
      <c r="H44" s="40"/>
      <c r="I44" s="51">
        <f>SUM(I42:I43)</f>
        <v>9740594</v>
      </c>
      <c r="J44" s="52"/>
      <c r="K44" s="40"/>
      <c r="L44" s="51">
        <f>SUM(L42:L43)</f>
        <v>-662751</v>
      </c>
      <c r="M44" s="52"/>
    </row>
    <row r="45" spans="1:13" ht="16.5" customHeight="1">
      <c r="A45" s="42"/>
      <c r="B45" s="43"/>
      <c r="C45" s="43"/>
      <c r="D45" s="44" t="s">
        <v>47</v>
      </c>
      <c r="E45" s="53"/>
      <c r="F45" s="51">
        <f>F40+F44</f>
        <v>54852781</v>
      </c>
      <c r="G45" s="51"/>
      <c r="H45" s="54"/>
      <c r="I45" s="51">
        <f>I40+I44</f>
        <v>53211395</v>
      </c>
      <c r="J45" s="52"/>
      <c r="K45" s="54"/>
      <c r="L45" s="51">
        <f>L40+L44</f>
        <v>1641386</v>
      </c>
      <c r="M45" s="52"/>
    </row>
    <row r="46" spans="1:13" ht="16.5" customHeight="1">
      <c r="A46" s="20" t="s">
        <v>48</v>
      </c>
      <c r="B46" s="18"/>
      <c r="C46" s="18"/>
      <c r="D46" s="26"/>
      <c r="E46" s="27"/>
      <c r="F46" s="49"/>
      <c r="G46" s="49"/>
      <c r="H46" s="29"/>
      <c r="I46" s="49"/>
      <c r="J46" s="50"/>
      <c r="K46" s="29"/>
      <c r="L46" s="49"/>
      <c r="M46" s="50"/>
    </row>
    <row r="47" spans="1:13" ht="16.5" customHeight="1">
      <c r="A47" s="20"/>
      <c r="B47" s="18" t="s">
        <v>49</v>
      </c>
      <c r="C47" s="18"/>
      <c r="D47" s="26"/>
      <c r="E47" s="27"/>
      <c r="F47" s="49">
        <v>0</v>
      </c>
      <c r="G47" s="49"/>
      <c r="H47" s="29"/>
      <c r="I47" s="49">
        <v>0</v>
      </c>
      <c r="J47" s="50"/>
      <c r="K47" s="29"/>
      <c r="L47" s="49">
        <v>0</v>
      </c>
      <c r="M47" s="50"/>
    </row>
    <row r="48" spans="1:13" ht="16.5" hidden="1" customHeight="1">
      <c r="A48" s="20"/>
      <c r="B48" s="18"/>
      <c r="C48" s="18"/>
      <c r="D48" s="22" t="s">
        <v>50</v>
      </c>
      <c r="E48" s="18"/>
      <c r="F48" s="55">
        <v>0</v>
      </c>
      <c r="G48" s="55"/>
      <c r="H48" s="24"/>
      <c r="I48" s="55">
        <v>0</v>
      </c>
      <c r="J48" s="56"/>
      <c r="K48" s="24"/>
      <c r="L48" s="49" t="e">
        <f>SUM(#REF!)</f>
        <v>#REF!</v>
      </c>
      <c r="M48" s="56"/>
    </row>
    <row r="49" spans="1:13" ht="16.5" customHeight="1">
      <c r="A49" s="20"/>
      <c r="B49" s="18"/>
      <c r="C49" s="18"/>
      <c r="D49" s="22" t="s">
        <v>51</v>
      </c>
      <c r="E49" s="57" t="s">
        <v>52</v>
      </c>
      <c r="F49" s="49">
        <v>0</v>
      </c>
      <c r="G49" s="49" t="s">
        <v>53</v>
      </c>
      <c r="H49" s="24" t="s">
        <v>52</v>
      </c>
      <c r="I49" s="49">
        <v>0</v>
      </c>
      <c r="J49" s="50" t="s">
        <v>53</v>
      </c>
      <c r="K49" s="24" t="s">
        <v>52</v>
      </c>
      <c r="L49" s="49">
        <v>0</v>
      </c>
      <c r="M49" s="50" t="s">
        <v>53</v>
      </c>
    </row>
    <row r="50" spans="1:13" ht="16.5" customHeight="1">
      <c r="A50" s="20"/>
      <c r="B50" s="18"/>
      <c r="C50" s="18"/>
      <c r="D50" s="22" t="s">
        <v>54</v>
      </c>
      <c r="E50" s="24" t="s">
        <v>52</v>
      </c>
      <c r="F50" s="49">
        <v>0</v>
      </c>
      <c r="G50" s="49" t="s">
        <v>53</v>
      </c>
      <c r="H50" s="24" t="s">
        <v>52</v>
      </c>
      <c r="I50" s="49">
        <v>0</v>
      </c>
      <c r="J50" s="50" t="s">
        <v>53</v>
      </c>
      <c r="K50" s="24" t="s">
        <v>52</v>
      </c>
      <c r="L50" s="49">
        <v>0</v>
      </c>
      <c r="M50" s="50" t="s">
        <v>53</v>
      </c>
    </row>
    <row r="51" spans="1:13" ht="16.5" customHeight="1">
      <c r="A51" s="20"/>
      <c r="B51" s="18" t="s">
        <v>55</v>
      </c>
      <c r="C51" s="18"/>
      <c r="D51" s="26"/>
      <c r="E51" s="27"/>
      <c r="F51" s="49">
        <v>150125006</v>
      </c>
      <c r="G51" s="49"/>
      <c r="H51" s="29"/>
      <c r="I51" s="49">
        <v>158227891</v>
      </c>
      <c r="J51" s="50"/>
      <c r="K51" s="29"/>
      <c r="L51" s="49">
        <f>L32-L45</f>
        <v>-8102885</v>
      </c>
      <c r="M51" s="50"/>
    </row>
    <row r="52" spans="1:13" ht="16.5" customHeight="1">
      <c r="A52" s="20"/>
      <c r="B52" s="18"/>
      <c r="C52" s="18"/>
      <c r="D52" s="22" t="s">
        <v>51</v>
      </c>
      <c r="E52" s="57" t="s">
        <v>52</v>
      </c>
      <c r="F52" s="49">
        <v>0</v>
      </c>
      <c r="G52" s="49" t="s">
        <v>53</v>
      </c>
      <c r="H52" s="24" t="s">
        <v>52</v>
      </c>
      <c r="I52" s="49">
        <v>0</v>
      </c>
      <c r="J52" s="50" t="s">
        <v>53</v>
      </c>
      <c r="K52" s="24" t="s">
        <v>52</v>
      </c>
      <c r="L52" s="49">
        <v>0</v>
      </c>
      <c r="M52" s="50" t="s">
        <v>53</v>
      </c>
    </row>
    <row r="53" spans="1:13" ht="16.5" customHeight="1">
      <c r="A53" s="20"/>
      <c r="B53" s="18"/>
      <c r="C53" s="18"/>
      <c r="D53" s="22" t="s">
        <v>54</v>
      </c>
      <c r="E53" s="57" t="s">
        <v>52</v>
      </c>
      <c r="F53" s="49">
        <v>26000000</v>
      </c>
      <c r="G53" s="49" t="s">
        <v>53</v>
      </c>
      <c r="H53" s="24" t="s">
        <v>52</v>
      </c>
      <c r="I53" s="49">
        <v>26000000</v>
      </c>
      <c r="J53" s="50" t="s">
        <v>53</v>
      </c>
      <c r="K53" s="24" t="s">
        <v>52</v>
      </c>
      <c r="L53" s="23">
        <f>F53-I53</f>
        <v>0</v>
      </c>
      <c r="M53" s="50" t="s">
        <v>53</v>
      </c>
    </row>
    <row r="54" spans="1:13" ht="16.5" customHeight="1">
      <c r="A54" s="20"/>
      <c r="B54" s="18"/>
      <c r="C54" s="18"/>
      <c r="D54" s="22" t="s">
        <v>56</v>
      </c>
      <c r="E54" s="38"/>
      <c r="F54" s="51">
        <f>+F51</f>
        <v>150125006</v>
      </c>
      <c r="G54" s="51"/>
      <c r="H54" s="40"/>
      <c r="I54" s="51">
        <f>+I51</f>
        <v>158227891</v>
      </c>
      <c r="J54" s="52"/>
      <c r="K54" s="40"/>
      <c r="L54" s="51">
        <f>+F54-I54</f>
        <v>-8102885</v>
      </c>
      <c r="M54" s="52"/>
    </row>
    <row r="55" spans="1:13" ht="16.5" customHeight="1" thickBot="1">
      <c r="A55" s="58"/>
      <c r="B55" s="59"/>
      <c r="C55" s="59"/>
      <c r="D55" s="60" t="s">
        <v>57</v>
      </c>
      <c r="E55" s="61"/>
      <c r="F55" s="62">
        <f>F45+F51</f>
        <v>204977787</v>
      </c>
      <c r="G55" s="62"/>
      <c r="H55" s="63"/>
      <c r="I55" s="62">
        <f>I45+I51</f>
        <v>211439286</v>
      </c>
      <c r="J55" s="64"/>
      <c r="K55" s="63"/>
      <c r="L55" s="62">
        <f>L45+L51</f>
        <v>-6461499</v>
      </c>
      <c r="M55" s="64"/>
    </row>
    <row r="56" spans="1:13" ht="23.25" customHeight="1" thickTop="1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30" customHeight="1">
      <c r="F57" s="8">
        <f>+F32-F55</f>
        <v>0</v>
      </c>
    </row>
    <row r="58" spans="1:13" ht="15" customHeight="1"/>
    <row r="59" spans="1:13" ht="15" customHeight="1"/>
  </sheetData>
  <mergeCells count="3">
    <mergeCell ref="A3:M3"/>
    <mergeCell ref="A4:M4"/>
    <mergeCell ref="A6:D6"/>
  </mergeCells>
  <phoneticPr fontId="3"/>
  <pageMargins left="0.86614173228346458" right="0.35433070866141736" top="0.51181102362204722" bottom="0.51181102362204722" header="0.31496062992125984" footer="0.51181102362204722"/>
  <pageSetup paperSize="9" scale="86" orientation="portrait" horizontalDpi="400" verticalDpi="400" r:id="rId1"/>
  <headerFooter alignWithMargins="0">
    <oddFooter xml:space="preserve"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貸借対照表1903</vt:lpstr>
      <vt:lpstr>貸借対照表1903!Print_Area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kaikei</dc:creator>
  <cp:lastModifiedBy>kaikei</cp:lastModifiedBy>
  <dcterms:created xsi:type="dcterms:W3CDTF">2019-05-01T09:12:17Z</dcterms:created>
  <dcterms:modified xsi:type="dcterms:W3CDTF">2019-05-21T10:45:17Z</dcterms:modified>
</cp:coreProperties>
</file>